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<sst xmlns="http://schemas.openxmlformats.org/spreadsheetml/2006/main" count="102" uniqueCount="32">
  <si>
    <t>SAYAÇ KONTROL ÇİZELGESİ</t>
  </si>
  <si>
    <t>Abone No :</t>
  </si>
  <si>
    <t>SAYAÇLAR</t>
  </si>
  <si>
    <t>Markası</t>
  </si>
  <si>
    <t>İmal Yılı</t>
  </si>
  <si>
    <t>Endüktif</t>
  </si>
  <si>
    <t>Aktif S. No</t>
  </si>
  <si>
    <t>Endüktif S. No</t>
  </si>
  <si>
    <t>Kapasitif S. No</t>
  </si>
  <si>
    <t>ÇARPAN</t>
  </si>
  <si>
    <t>Fatura</t>
  </si>
  <si>
    <t>Tarih</t>
  </si>
  <si>
    <t xml:space="preserve">Aktif </t>
  </si>
  <si>
    <t>Kapasitif</t>
  </si>
  <si>
    <t>1. Hafta</t>
  </si>
  <si>
    <t>2. Hafta</t>
  </si>
  <si>
    <t>3. Hafta</t>
  </si>
  <si>
    <t>4. Hafta</t>
  </si>
  <si>
    <t>5. Hafta</t>
  </si>
  <si>
    <t>6. Hafta</t>
  </si>
  <si>
    <t>7. Hafta</t>
  </si>
  <si>
    <t>8. Hafta</t>
  </si>
  <si>
    <t>FARK</t>
  </si>
  <si>
    <t>ÖDEME</t>
  </si>
  <si>
    <t>Hesaplama</t>
  </si>
  <si>
    <t>Endüktif (%33)</t>
  </si>
  <si>
    <t>Kapasitif (%20)</t>
  </si>
  <si>
    <t>(FARK) &lt; (Hesaplama) Olmalı</t>
  </si>
  <si>
    <t>( 0 )</t>
  </si>
  <si>
    <t>( 1 )</t>
  </si>
  <si>
    <t>Ödeme Yok</t>
  </si>
  <si>
    <t>Ödeme Var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</si>
</sst>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5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2" fillId="0" borderId="7" xfId="0" applyFont="1" applyBorder="1" applyAlignment="1">
      <alignment/>
    </xf>
    <xf numFmtId="2" fontId="2" fillId="0" borderId="7" xfId="0" applyNumberFormat="1" applyFont="1" applyBorder="1" applyAlignment="1">
      <alignment/>
    </xf>
    <xf numFmtId="0" fontId="2" fillId="0" borderId="9" xfId="0" applyFont="1" applyBorder="1" applyAlignment="1">
      <alignment horizontal="right"/>
    </xf>
    <xf numFmtId="0" fontId="0" fillId="0" borderId="0" xfId="0" applyAlignment="1" quotePrefix="1">
      <alignment horizontal="right"/>
    </xf>
    <xf numFmtId="0" fontId="0" fillId="2" borderId="8" xfId="0" applyFill="1" applyBorder="1" applyAlignment="1">
      <alignment horizontal="center"/>
    </xf>
    <xf numFmtId="0" fontId="2" fillId="2" borderId="9" xfId="0" applyFont="1" applyFill="1" applyBorder="1" applyAlignment="1">
      <alignment horizontal="right"/>
    </xf>
    <xf numFmtId="14" fontId="1" fillId="0" borderId="8" xfId="0" applyNumberFormat="1" applyFont="1" applyBorder="1" applyAlignment="1">
      <alignment/>
    </xf>
    <xf numFmtId="0" fontId="0" fillId="3" borderId="8" xfId="0" applyFill="1" applyBorder="1" applyAlignment="1">
      <alignment/>
    </xf>
    <xf numFmtId="14" fontId="1" fillId="3" borderId="8" xfId="0" applyNumberFormat="1" applyFont="1" applyFill="1" applyBorder="1" applyAlignment="1">
      <alignment/>
    </xf>
    <xf numFmtId="0" fontId="0" fillId="3" borderId="8" xfId="0" applyFill="1" applyBorder="1" applyAlignment="1">
      <alignment horizontal="center"/>
    </xf>
    <xf numFmtId="0" fontId="4" fillId="0" borderId="4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workbookViewId="0" topLeftCell="A1">
      <selection activeCell="H15" sqref="H15"/>
    </sheetView>
  </sheetViews>
  <sheetFormatPr defaultColWidth="9.140625" defaultRowHeight="12.75"/>
  <cols>
    <col min="1" max="1" width="9.421875" style="0" customWidth="1"/>
    <col min="2" max="2" width="10.140625" style="0" bestFit="1" customWidth="1"/>
    <col min="3" max="3" width="10.8515625" style="0" customWidth="1"/>
    <col min="4" max="4" width="13.28125" style="0" customWidth="1"/>
    <col min="5" max="5" width="12.57421875" style="0" customWidth="1"/>
    <col min="6" max="6" width="1.57421875" style="0" customWidth="1"/>
    <col min="8" max="8" width="10.28125" style="0" customWidth="1"/>
    <col min="10" max="10" width="1.57421875" style="0" customWidth="1"/>
    <col min="12" max="12" width="11.28125" style="0" customWidth="1"/>
  </cols>
  <sheetData>
    <row r="1" spans="1:13" ht="15.7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3" spans="1:3" ht="12.75">
      <c r="A3" s="25" t="s">
        <v>1</v>
      </c>
      <c r="B3" s="5"/>
      <c r="C3" s="5"/>
    </row>
    <row r="5" spans="1:7" ht="12.75">
      <c r="A5" s="31" t="s">
        <v>2</v>
      </c>
      <c r="B5" s="32"/>
      <c r="C5" s="32"/>
      <c r="D5" s="32"/>
      <c r="E5" s="32"/>
      <c r="F5" s="32"/>
      <c r="G5" s="33"/>
    </row>
    <row r="6" spans="1:7" ht="12.75">
      <c r="A6" s="3" t="s">
        <v>3</v>
      </c>
      <c r="B6" s="3" t="s">
        <v>4</v>
      </c>
      <c r="C6" s="3" t="s">
        <v>6</v>
      </c>
      <c r="D6" s="3" t="s">
        <v>7</v>
      </c>
      <c r="E6" s="3" t="s">
        <v>8</v>
      </c>
      <c r="F6" s="27" t="s">
        <v>9</v>
      </c>
      <c r="G6" s="29"/>
    </row>
    <row r="7" spans="1:7" ht="12.75">
      <c r="A7" s="4"/>
      <c r="B7" s="4"/>
      <c r="C7" s="4"/>
      <c r="D7" s="4"/>
      <c r="E7" s="4"/>
      <c r="F7" s="1"/>
      <c r="G7" s="2"/>
    </row>
    <row r="10" spans="1:13" ht="12.75">
      <c r="A10" s="6"/>
      <c r="B10" s="6"/>
      <c r="C10" s="6"/>
      <c r="D10" s="6"/>
      <c r="E10" s="6"/>
      <c r="F10" s="7"/>
      <c r="G10" s="26" t="s">
        <v>25</v>
      </c>
      <c r="H10" s="26"/>
      <c r="I10" s="26"/>
      <c r="J10" s="7"/>
      <c r="K10" s="26" t="s">
        <v>26</v>
      </c>
      <c r="L10" s="26"/>
      <c r="M10" s="26"/>
    </row>
    <row r="11" spans="1:13" ht="12.75">
      <c r="A11" s="7"/>
      <c r="B11" s="8" t="s">
        <v>11</v>
      </c>
      <c r="C11" s="8" t="s">
        <v>12</v>
      </c>
      <c r="D11" s="8" t="s">
        <v>5</v>
      </c>
      <c r="E11" s="8" t="s">
        <v>13</v>
      </c>
      <c r="F11" s="8"/>
      <c r="G11" s="3" t="s">
        <v>22</v>
      </c>
      <c r="H11" s="3" t="s">
        <v>24</v>
      </c>
      <c r="I11" s="3" t="s">
        <v>23</v>
      </c>
      <c r="J11" s="8"/>
      <c r="K11" s="3" t="s">
        <v>22</v>
      </c>
      <c r="L11" s="3" t="s">
        <v>24</v>
      </c>
      <c r="M11" s="3" t="s">
        <v>23</v>
      </c>
    </row>
    <row r="12" spans="1:13" ht="12.75">
      <c r="A12" s="9"/>
      <c r="B12" s="10"/>
      <c r="C12" s="10"/>
      <c r="D12" s="10"/>
      <c r="E12" s="10"/>
      <c r="F12" s="8"/>
      <c r="G12" s="27" t="s">
        <v>27</v>
      </c>
      <c r="H12" s="28"/>
      <c r="I12" s="29"/>
      <c r="J12" s="8"/>
      <c r="K12" s="27" t="s">
        <v>27</v>
      </c>
      <c r="L12" s="28"/>
      <c r="M12" s="29"/>
    </row>
    <row r="13" spans="1:13" ht="12.75">
      <c r="A13" s="6"/>
      <c r="B13" s="11"/>
      <c r="C13" s="11"/>
      <c r="D13" s="11"/>
      <c r="E13" s="11"/>
      <c r="F13" s="8"/>
      <c r="G13" s="11"/>
      <c r="H13" s="11"/>
      <c r="I13" s="11"/>
      <c r="J13" s="8"/>
      <c r="K13" s="11"/>
      <c r="L13" s="11"/>
      <c r="M13" s="11"/>
    </row>
    <row r="14" spans="1:13" ht="12.75">
      <c r="A14" s="22" t="s">
        <v>10</v>
      </c>
      <c r="B14" s="23">
        <v>37184</v>
      </c>
      <c r="C14" s="24">
        <v>6535</v>
      </c>
      <c r="D14" s="24">
        <v>1850</v>
      </c>
      <c r="E14" s="24">
        <v>145</v>
      </c>
      <c r="F14" s="8"/>
      <c r="G14" s="13">
        <f>D14</f>
        <v>1850</v>
      </c>
      <c r="H14" s="14">
        <f>C14*0.33</f>
        <v>2156.55</v>
      </c>
      <c r="I14" s="13">
        <f>IF(G14&lt;H14,0,1)</f>
        <v>0</v>
      </c>
      <c r="J14" s="8"/>
      <c r="K14" s="13">
        <f>E14</f>
        <v>145</v>
      </c>
      <c r="L14" s="14">
        <f>C14*0.2</f>
        <v>1307</v>
      </c>
      <c r="M14" s="13">
        <f>IF(K14&lt;L14,0,1)</f>
        <v>0</v>
      </c>
    </row>
    <row r="15" spans="1:13" ht="12.75">
      <c r="A15" s="12" t="s">
        <v>14</v>
      </c>
      <c r="B15" s="21">
        <v>37191</v>
      </c>
      <c r="C15" s="13">
        <v>7235</v>
      </c>
      <c r="D15" s="13">
        <v>1915</v>
      </c>
      <c r="E15" s="13">
        <v>165</v>
      </c>
      <c r="F15" s="8"/>
      <c r="G15" s="13">
        <f>D15-D14</f>
        <v>65</v>
      </c>
      <c r="H15" s="14">
        <f>(C15-C14)*0.33</f>
        <v>231</v>
      </c>
      <c r="I15" s="13">
        <f>IF(G15&lt;H15,0,1)</f>
        <v>0</v>
      </c>
      <c r="J15" s="8"/>
      <c r="K15" s="13">
        <f>E15-E14</f>
        <v>20</v>
      </c>
      <c r="L15" s="14">
        <f>(C15-C14)*0.2</f>
        <v>140</v>
      </c>
      <c r="M15" s="13">
        <f aca="true" t="shared" si="0" ref="M15:M23">IF(K15&lt;L15,0,1)</f>
        <v>0</v>
      </c>
    </row>
    <row r="16" spans="1:13" ht="12.75">
      <c r="A16" s="12" t="s">
        <v>15</v>
      </c>
      <c r="B16" s="21">
        <v>37198</v>
      </c>
      <c r="C16" s="13">
        <v>7995</v>
      </c>
      <c r="D16" s="13">
        <v>3100</v>
      </c>
      <c r="E16" s="13">
        <v>365</v>
      </c>
      <c r="F16" s="8"/>
      <c r="G16" s="13">
        <f>D16-D15</f>
        <v>1185</v>
      </c>
      <c r="H16" s="14">
        <f>(C16-C15)*0.33</f>
        <v>250.8</v>
      </c>
      <c r="I16" s="19">
        <f>IF(G16&lt;H16,0,1)</f>
        <v>1</v>
      </c>
      <c r="J16" s="8"/>
      <c r="K16" s="13">
        <f aca="true" t="shared" si="1" ref="K16:K22">E16-E15</f>
        <v>200</v>
      </c>
      <c r="L16" s="14">
        <f aca="true" t="shared" si="2" ref="L16:L22">(C16-C15)*0.2</f>
        <v>152</v>
      </c>
      <c r="M16" s="19">
        <f t="shared" si="0"/>
        <v>1</v>
      </c>
    </row>
    <row r="17" spans="1:13" ht="12.75">
      <c r="A17" s="12" t="s">
        <v>16</v>
      </c>
      <c r="B17" s="21">
        <v>37205</v>
      </c>
      <c r="C17" s="13">
        <v>8750</v>
      </c>
      <c r="D17" s="13">
        <v>3410</v>
      </c>
      <c r="E17" s="13">
        <v>385</v>
      </c>
      <c r="F17" s="8"/>
      <c r="G17" s="13">
        <f aca="true" t="shared" si="3" ref="G17:G22">D17-D16</f>
        <v>310</v>
      </c>
      <c r="H17" s="14">
        <f aca="true" t="shared" si="4" ref="H17:H22">(C17-C16)*0.33</f>
        <v>249.15</v>
      </c>
      <c r="I17" s="19">
        <f aca="true" t="shared" si="5" ref="I17:I23">IF(G17&lt;H17,0,1)</f>
        <v>1</v>
      </c>
      <c r="J17" s="8"/>
      <c r="K17" s="13">
        <f t="shared" si="1"/>
        <v>20</v>
      </c>
      <c r="L17" s="14">
        <f t="shared" si="2"/>
        <v>151</v>
      </c>
      <c r="M17" s="13">
        <f t="shared" si="0"/>
        <v>0</v>
      </c>
    </row>
    <row r="18" spans="1:13" ht="12.75">
      <c r="A18" s="12" t="s">
        <v>17</v>
      </c>
      <c r="B18" s="21">
        <v>37212</v>
      </c>
      <c r="C18" s="13">
        <v>9565</v>
      </c>
      <c r="D18" s="13">
        <v>3850</v>
      </c>
      <c r="E18" s="13">
        <v>405</v>
      </c>
      <c r="F18" s="8"/>
      <c r="G18" s="13">
        <f t="shared" si="3"/>
        <v>440</v>
      </c>
      <c r="H18" s="14">
        <f t="shared" si="4"/>
        <v>268.95</v>
      </c>
      <c r="I18" s="19">
        <f t="shared" si="5"/>
        <v>1</v>
      </c>
      <c r="J18" s="8"/>
      <c r="K18" s="13">
        <f t="shared" si="1"/>
        <v>20</v>
      </c>
      <c r="L18" s="14">
        <f t="shared" si="2"/>
        <v>163</v>
      </c>
      <c r="M18" s="13">
        <f t="shared" si="0"/>
        <v>0</v>
      </c>
    </row>
    <row r="19" spans="1:13" ht="12.75">
      <c r="A19" s="12" t="s">
        <v>18</v>
      </c>
      <c r="B19" s="21">
        <v>37219</v>
      </c>
      <c r="C19" s="13">
        <v>10700</v>
      </c>
      <c r="D19" s="13">
        <v>4125</v>
      </c>
      <c r="E19" s="13">
        <v>425</v>
      </c>
      <c r="F19" s="8"/>
      <c r="G19" s="13">
        <f t="shared" si="3"/>
        <v>275</v>
      </c>
      <c r="H19" s="14">
        <f t="shared" si="4"/>
        <v>374.55</v>
      </c>
      <c r="I19" s="13">
        <f t="shared" si="5"/>
        <v>0</v>
      </c>
      <c r="J19" s="8"/>
      <c r="K19" s="13">
        <f t="shared" si="1"/>
        <v>20</v>
      </c>
      <c r="L19" s="14">
        <f t="shared" si="2"/>
        <v>227</v>
      </c>
      <c r="M19" s="13">
        <f t="shared" si="0"/>
        <v>0</v>
      </c>
    </row>
    <row r="20" spans="1:13" ht="12.75">
      <c r="A20" s="12" t="s">
        <v>19</v>
      </c>
      <c r="B20" s="21">
        <v>37226</v>
      </c>
      <c r="C20" s="13">
        <v>11215</v>
      </c>
      <c r="D20" s="13">
        <v>5214</v>
      </c>
      <c r="E20" s="13">
        <v>445</v>
      </c>
      <c r="F20" s="8"/>
      <c r="G20" s="13">
        <f t="shared" si="3"/>
        <v>1089</v>
      </c>
      <c r="H20" s="14">
        <f t="shared" si="4"/>
        <v>169.95000000000002</v>
      </c>
      <c r="I20" s="19">
        <f t="shared" si="5"/>
        <v>1</v>
      </c>
      <c r="J20" s="8"/>
      <c r="K20" s="13">
        <f t="shared" si="1"/>
        <v>20</v>
      </c>
      <c r="L20" s="14">
        <f t="shared" si="2"/>
        <v>103</v>
      </c>
      <c r="M20" s="13">
        <f t="shared" si="0"/>
        <v>0</v>
      </c>
    </row>
    <row r="21" spans="1:13" ht="12.75">
      <c r="A21" s="12" t="s">
        <v>20</v>
      </c>
      <c r="B21" s="21">
        <v>37233</v>
      </c>
      <c r="C21" s="13">
        <v>11750</v>
      </c>
      <c r="D21" s="13">
        <v>5321</v>
      </c>
      <c r="E21" s="13">
        <v>475</v>
      </c>
      <c r="F21" s="8"/>
      <c r="G21" s="13">
        <f t="shared" si="3"/>
        <v>107</v>
      </c>
      <c r="H21" s="14">
        <f t="shared" si="4"/>
        <v>176.55</v>
      </c>
      <c r="I21" s="13">
        <f t="shared" si="5"/>
        <v>0</v>
      </c>
      <c r="J21" s="8"/>
      <c r="K21" s="13">
        <f t="shared" si="1"/>
        <v>30</v>
      </c>
      <c r="L21" s="14">
        <f t="shared" si="2"/>
        <v>107</v>
      </c>
      <c r="M21" s="13">
        <f t="shared" si="0"/>
        <v>0</v>
      </c>
    </row>
    <row r="22" spans="1:13" ht="12.75">
      <c r="A22" s="12" t="s">
        <v>21</v>
      </c>
      <c r="B22" s="21">
        <v>37240</v>
      </c>
      <c r="C22" s="13">
        <v>12750</v>
      </c>
      <c r="D22" s="13">
        <v>5520</v>
      </c>
      <c r="E22" s="13">
        <v>495</v>
      </c>
      <c r="F22" s="8"/>
      <c r="G22" s="13">
        <f t="shared" si="3"/>
        <v>199</v>
      </c>
      <c r="H22" s="14">
        <f t="shared" si="4"/>
        <v>330</v>
      </c>
      <c r="I22" s="13">
        <f t="shared" si="5"/>
        <v>0</v>
      </c>
      <c r="J22" s="8"/>
      <c r="K22" s="13">
        <f t="shared" si="1"/>
        <v>20</v>
      </c>
      <c r="L22" s="14">
        <f t="shared" si="2"/>
        <v>200</v>
      </c>
      <c r="M22" s="13">
        <f t="shared" si="0"/>
        <v>0</v>
      </c>
    </row>
    <row r="23" spans="1:13" ht="12.75">
      <c r="A23" s="9"/>
      <c r="B23" s="9"/>
      <c r="C23" s="15">
        <f>C22-C14</f>
        <v>6215</v>
      </c>
      <c r="D23" s="15">
        <f>D22-D14</f>
        <v>3670</v>
      </c>
      <c r="E23" s="15">
        <f>E22-E14</f>
        <v>350</v>
      </c>
      <c r="F23" s="7"/>
      <c r="G23" s="15">
        <f>D22-D14</f>
        <v>3670</v>
      </c>
      <c r="H23" s="16">
        <f>C23*0.33</f>
        <v>2050.9500000000003</v>
      </c>
      <c r="I23" s="20">
        <f t="shared" si="5"/>
        <v>1</v>
      </c>
      <c r="J23" s="7"/>
      <c r="K23" s="15">
        <f>E22-E14</f>
        <v>350</v>
      </c>
      <c r="L23" s="16">
        <f>C23*0.2</f>
        <v>1243</v>
      </c>
      <c r="M23" s="17">
        <f t="shared" si="0"/>
        <v>0</v>
      </c>
    </row>
    <row r="24" spans="7:12" ht="12.75">
      <c r="G24" s="18" t="s">
        <v>28</v>
      </c>
      <c r="H24" t="s">
        <v>30</v>
      </c>
      <c r="K24" s="18" t="s">
        <v>28</v>
      </c>
      <c r="L24" t="s">
        <v>30</v>
      </c>
    </row>
    <row r="25" spans="7:12" ht="12.75">
      <c r="G25" s="18" t="s">
        <v>29</v>
      </c>
      <c r="H25" t="s">
        <v>31</v>
      </c>
      <c r="K25" s="18" t="s">
        <v>29</v>
      </c>
      <c r="L25" t="s">
        <v>31</v>
      </c>
    </row>
    <row r="27" spans="1:13" ht="12.75">
      <c r="A27" s="6"/>
      <c r="B27" s="6"/>
      <c r="C27" s="6"/>
      <c r="D27" s="6"/>
      <c r="E27" s="6"/>
      <c r="F27" s="7"/>
      <c r="G27" s="26" t="s">
        <v>25</v>
      </c>
      <c r="H27" s="26"/>
      <c r="I27" s="26"/>
      <c r="J27" s="7"/>
      <c r="K27" s="26" t="s">
        <v>26</v>
      </c>
      <c r="L27" s="26"/>
      <c r="M27" s="26"/>
    </row>
    <row r="28" spans="1:13" ht="12.75">
      <c r="A28" s="7"/>
      <c r="B28" s="8" t="s">
        <v>11</v>
      </c>
      <c r="C28" s="8" t="s">
        <v>12</v>
      </c>
      <c r="D28" s="8" t="s">
        <v>5</v>
      </c>
      <c r="E28" s="8" t="s">
        <v>13</v>
      </c>
      <c r="F28" s="8"/>
      <c r="G28" s="3" t="s">
        <v>22</v>
      </c>
      <c r="H28" s="3" t="s">
        <v>24</v>
      </c>
      <c r="I28" s="3" t="s">
        <v>23</v>
      </c>
      <c r="J28" s="8"/>
      <c r="K28" s="3" t="s">
        <v>22</v>
      </c>
      <c r="L28" s="3" t="s">
        <v>24</v>
      </c>
      <c r="M28" s="3" t="s">
        <v>23</v>
      </c>
    </row>
    <row r="29" spans="1:13" ht="12.75">
      <c r="A29" s="9"/>
      <c r="B29" s="10"/>
      <c r="C29" s="10"/>
      <c r="D29" s="10"/>
      <c r="E29" s="10"/>
      <c r="F29" s="8"/>
      <c r="G29" s="27" t="s">
        <v>27</v>
      </c>
      <c r="H29" s="28"/>
      <c r="I29" s="29"/>
      <c r="J29" s="8"/>
      <c r="K29" s="27" t="s">
        <v>27</v>
      </c>
      <c r="L29" s="28"/>
      <c r="M29" s="29"/>
    </row>
    <row r="30" spans="1:13" ht="12.75">
      <c r="A30" s="6"/>
      <c r="B30" s="11"/>
      <c r="C30" s="11"/>
      <c r="D30" s="11"/>
      <c r="E30" s="11"/>
      <c r="F30" s="8"/>
      <c r="G30" s="11"/>
      <c r="H30" s="11"/>
      <c r="I30" s="11"/>
      <c r="J30" s="8"/>
      <c r="K30" s="11"/>
      <c r="L30" s="11"/>
      <c r="M30" s="11"/>
    </row>
    <row r="31" spans="1:13" ht="12.75">
      <c r="A31" s="22" t="s">
        <v>10</v>
      </c>
      <c r="B31" s="23"/>
      <c r="C31" s="24"/>
      <c r="D31" s="24"/>
      <c r="E31" s="24"/>
      <c r="F31" s="8"/>
      <c r="G31" s="13">
        <f>D31</f>
        <v>0</v>
      </c>
      <c r="H31" s="14">
        <f>C31*0.33</f>
        <v>0</v>
      </c>
      <c r="I31" s="13">
        <f>IF(G31&lt;H31,0,1)</f>
        <v>1</v>
      </c>
      <c r="J31" s="8"/>
      <c r="K31" s="13">
        <f>E31</f>
        <v>0</v>
      </c>
      <c r="L31" s="14">
        <f>C31*0.2</f>
        <v>0</v>
      </c>
      <c r="M31" s="13">
        <f>IF(K31&lt;L31,0,1)</f>
        <v>1</v>
      </c>
    </row>
    <row r="32" spans="1:13" ht="12.75">
      <c r="A32" s="12" t="s">
        <v>14</v>
      </c>
      <c r="B32" s="21"/>
      <c r="C32" s="13"/>
      <c r="D32" s="13"/>
      <c r="E32" s="13"/>
      <c r="F32" s="8"/>
      <c r="G32" s="13">
        <f>D32-D31</f>
        <v>0</v>
      </c>
      <c r="H32" s="14">
        <f>(C32-C31)*0.33</f>
        <v>0</v>
      </c>
      <c r="I32" s="13">
        <f>IF(G32&lt;H32,0,1)</f>
        <v>1</v>
      </c>
      <c r="J32" s="8"/>
      <c r="K32" s="13">
        <f>E32-E31</f>
        <v>0</v>
      </c>
      <c r="L32" s="14">
        <f>(C32-C31)*0.2</f>
        <v>0</v>
      </c>
      <c r="M32" s="13">
        <f aca="true" t="shared" si="6" ref="M32:M40">IF(K32&lt;L32,0,1)</f>
        <v>1</v>
      </c>
    </row>
    <row r="33" spans="1:13" ht="12.75">
      <c r="A33" s="12" t="s">
        <v>15</v>
      </c>
      <c r="B33" s="21"/>
      <c r="C33" s="13"/>
      <c r="D33" s="13"/>
      <c r="E33" s="13"/>
      <c r="F33" s="8"/>
      <c r="G33" s="13">
        <f>D33-D32</f>
        <v>0</v>
      </c>
      <c r="H33" s="14">
        <f>(C33-C32)*0.33</f>
        <v>0</v>
      </c>
      <c r="I33" s="19">
        <f>IF(G33&lt;H33,0,1)</f>
        <v>1</v>
      </c>
      <c r="J33" s="8"/>
      <c r="K33" s="13">
        <f aca="true" t="shared" si="7" ref="K33:K39">E33-E32</f>
        <v>0</v>
      </c>
      <c r="L33" s="14">
        <f aca="true" t="shared" si="8" ref="L33:L39">(C33-C32)*0.2</f>
        <v>0</v>
      </c>
      <c r="M33" s="19">
        <f t="shared" si="6"/>
        <v>1</v>
      </c>
    </row>
    <row r="34" spans="1:13" ht="12.75">
      <c r="A34" s="12" t="s">
        <v>16</v>
      </c>
      <c r="B34" s="21"/>
      <c r="C34" s="13"/>
      <c r="D34" s="13"/>
      <c r="E34" s="13"/>
      <c r="F34" s="8"/>
      <c r="G34" s="13">
        <f aca="true" t="shared" si="9" ref="G34:G39">D34-D33</f>
        <v>0</v>
      </c>
      <c r="H34" s="14">
        <f aca="true" t="shared" si="10" ref="H34:H39">(C34-C33)*0.33</f>
        <v>0</v>
      </c>
      <c r="I34" s="19">
        <f aca="true" t="shared" si="11" ref="I34:I40">IF(G34&lt;H34,0,1)</f>
        <v>1</v>
      </c>
      <c r="J34" s="8"/>
      <c r="K34" s="13">
        <f t="shared" si="7"/>
        <v>0</v>
      </c>
      <c r="L34" s="14">
        <f t="shared" si="8"/>
        <v>0</v>
      </c>
      <c r="M34" s="13">
        <f t="shared" si="6"/>
        <v>1</v>
      </c>
    </row>
    <row r="35" spans="1:13" ht="12.75">
      <c r="A35" s="12" t="s">
        <v>17</v>
      </c>
      <c r="B35" s="21"/>
      <c r="C35" s="13"/>
      <c r="D35" s="13"/>
      <c r="E35" s="13"/>
      <c r="F35" s="8"/>
      <c r="G35" s="13">
        <f t="shared" si="9"/>
        <v>0</v>
      </c>
      <c r="H35" s="14">
        <f t="shared" si="10"/>
        <v>0</v>
      </c>
      <c r="I35" s="19">
        <f t="shared" si="11"/>
        <v>1</v>
      </c>
      <c r="J35" s="8"/>
      <c r="K35" s="13">
        <f t="shared" si="7"/>
        <v>0</v>
      </c>
      <c r="L35" s="14">
        <f t="shared" si="8"/>
        <v>0</v>
      </c>
      <c r="M35" s="13">
        <f t="shared" si="6"/>
        <v>1</v>
      </c>
    </row>
    <row r="36" spans="1:13" ht="12.75">
      <c r="A36" s="12" t="s">
        <v>18</v>
      </c>
      <c r="B36" s="21"/>
      <c r="C36" s="13"/>
      <c r="D36" s="13"/>
      <c r="E36" s="13"/>
      <c r="F36" s="8"/>
      <c r="G36" s="13">
        <f t="shared" si="9"/>
        <v>0</v>
      </c>
      <c r="H36" s="14">
        <f t="shared" si="10"/>
        <v>0</v>
      </c>
      <c r="I36" s="13">
        <f t="shared" si="11"/>
        <v>1</v>
      </c>
      <c r="J36" s="8"/>
      <c r="K36" s="13">
        <f t="shared" si="7"/>
        <v>0</v>
      </c>
      <c r="L36" s="14">
        <f t="shared" si="8"/>
        <v>0</v>
      </c>
      <c r="M36" s="13">
        <f t="shared" si="6"/>
        <v>1</v>
      </c>
    </row>
    <row r="37" spans="1:13" ht="12.75">
      <c r="A37" s="12" t="s">
        <v>19</v>
      </c>
      <c r="B37" s="21"/>
      <c r="C37" s="13"/>
      <c r="D37" s="13"/>
      <c r="E37" s="13"/>
      <c r="F37" s="8"/>
      <c r="G37" s="13">
        <f t="shared" si="9"/>
        <v>0</v>
      </c>
      <c r="H37" s="14">
        <f t="shared" si="10"/>
        <v>0</v>
      </c>
      <c r="I37" s="19">
        <f t="shared" si="11"/>
        <v>1</v>
      </c>
      <c r="J37" s="8"/>
      <c r="K37" s="13">
        <f t="shared" si="7"/>
        <v>0</v>
      </c>
      <c r="L37" s="14">
        <f t="shared" si="8"/>
        <v>0</v>
      </c>
      <c r="M37" s="13">
        <f t="shared" si="6"/>
        <v>1</v>
      </c>
    </row>
    <row r="38" spans="1:13" ht="12.75">
      <c r="A38" s="12" t="s">
        <v>20</v>
      </c>
      <c r="B38" s="21"/>
      <c r="C38" s="13"/>
      <c r="D38" s="13"/>
      <c r="E38" s="13"/>
      <c r="F38" s="8"/>
      <c r="G38" s="13">
        <f t="shared" si="9"/>
        <v>0</v>
      </c>
      <c r="H38" s="14">
        <f t="shared" si="10"/>
        <v>0</v>
      </c>
      <c r="I38" s="13">
        <f t="shared" si="11"/>
        <v>1</v>
      </c>
      <c r="J38" s="8"/>
      <c r="K38" s="13">
        <f t="shared" si="7"/>
        <v>0</v>
      </c>
      <c r="L38" s="14">
        <f t="shared" si="8"/>
        <v>0</v>
      </c>
      <c r="M38" s="13">
        <f t="shared" si="6"/>
        <v>1</v>
      </c>
    </row>
    <row r="39" spans="1:13" ht="12.75">
      <c r="A39" s="12" t="s">
        <v>21</v>
      </c>
      <c r="B39" s="21"/>
      <c r="C39" s="13"/>
      <c r="D39" s="13"/>
      <c r="E39" s="13"/>
      <c r="F39" s="8"/>
      <c r="G39" s="13">
        <f t="shared" si="9"/>
        <v>0</v>
      </c>
      <c r="H39" s="14">
        <f t="shared" si="10"/>
        <v>0</v>
      </c>
      <c r="I39" s="13">
        <f t="shared" si="11"/>
        <v>1</v>
      </c>
      <c r="J39" s="8"/>
      <c r="K39" s="13">
        <f t="shared" si="7"/>
        <v>0</v>
      </c>
      <c r="L39" s="14">
        <f t="shared" si="8"/>
        <v>0</v>
      </c>
      <c r="M39" s="13">
        <f t="shared" si="6"/>
        <v>1</v>
      </c>
    </row>
    <row r="40" spans="1:13" ht="12.75">
      <c r="A40" s="9"/>
      <c r="B40" s="9"/>
      <c r="C40" s="15">
        <f>C39-C31</f>
        <v>0</v>
      </c>
      <c r="D40" s="15">
        <f>D39-D31</f>
        <v>0</v>
      </c>
      <c r="E40" s="15">
        <f>E39-E31</f>
        <v>0</v>
      </c>
      <c r="F40" s="7"/>
      <c r="G40" s="15">
        <f>D39-D31</f>
        <v>0</v>
      </c>
      <c r="H40" s="16">
        <f>C40*0.33</f>
        <v>0</v>
      </c>
      <c r="I40" s="20">
        <f t="shared" si="11"/>
        <v>1</v>
      </c>
      <c r="J40" s="7"/>
      <c r="K40" s="15">
        <f>E39-E31</f>
        <v>0</v>
      </c>
      <c r="L40" s="16">
        <f>C40*0.2</f>
        <v>0</v>
      </c>
      <c r="M40" s="17">
        <f t="shared" si="6"/>
        <v>1</v>
      </c>
    </row>
    <row r="41" spans="7:12" ht="12.75">
      <c r="G41" s="18" t="s">
        <v>28</v>
      </c>
      <c r="H41" t="s">
        <v>30</v>
      </c>
      <c r="K41" s="18" t="s">
        <v>28</v>
      </c>
      <c r="L41" t="s">
        <v>30</v>
      </c>
    </row>
    <row r="42" spans="7:12" ht="12.75">
      <c r="G42" s="18" t="s">
        <v>29</v>
      </c>
      <c r="H42" t="s">
        <v>31</v>
      </c>
      <c r="K42" s="18" t="s">
        <v>29</v>
      </c>
      <c r="L42" t="s">
        <v>31</v>
      </c>
    </row>
    <row r="44" spans="1:13" ht="12.75">
      <c r="A44" s="6"/>
      <c r="B44" s="6"/>
      <c r="C44" s="6"/>
      <c r="D44" s="6"/>
      <c r="E44" s="6"/>
      <c r="F44" s="7"/>
      <c r="G44" s="26" t="s">
        <v>25</v>
      </c>
      <c r="H44" s="26"/>
      <c r="I44" s="26"/>
      <c r="J44" s="7"/>
      <c r="K44" s="26" t="s">
        <v>26</v>
      </c>
      <c r="L44" s="26"/>
      <c r="M44" s="26"/>
    </row>
    <row r="45" spans="1:13" ht="12.75">
      <c r="A45" s="7"/>
      <c r="B45" s="8" t="s">
        <v>11</v>
      </c>
      <c r="C45" s="8" t="s">
        <v>12</v>
      </c>
      <c r="D45" s="8" t="s">
        <v>5</v>
      </c>
      <c r="E45" s="8" t="s">
        <v>13</v>
      </c>
      <c r="F45" s="8"/>
      <c r="G45" s="3" t="s">
        <v>22</v>
      </c>
      <c r="H45" s="3" t="s">
        <v>24</v>
      </c>
      <c r="I45" s="3" t="s">
        <v>23</v>
      </c>
      <c r="J45" s="8"/>
      <c r="K45" s="3" t="s">
        <v>22</v>
      </c>
      <c r="L45" s="3" t="s">
        <v>24</v>
      </c>
      <c r="M45" s="3" t="s">
        <v>23</v>
      </c>
    </row>
    <row r="46" spans="1:13" ht="12.75">
      <c r="A46" s="9"/>
      <c r="B46" s="10"/>
      <c r="C46" s="10"/>
      <c r="D46" s="10"/>
      <c r="E46" s="10"/>
      <c r="F46" s="8"/>
      <c r="G46" s="27" t="s">
        <v>27</v>
      </c>
      <c r="H46" s="28"/>
      <c r="I46" s="29"/>
      <c r="J46" s="8"/>
      <c r="K46" s="27" t="s">
        <v>27</v>
      </c>
      <c r="L46" s="28"/>
      <c r="M46" s="29"/>
    </row>
    <row r="47" spans="1:13" ht="12.75">
      <c r="A47" s="6"/>
      <c r="B47" s="11"/>
      <c r="C47" s="11"/>
      <c r="D47" s="11"/>
      <c r="E47" s="11"/>
      <c r="F47" s="8"/>
      <c r="G47" s="11"/>
      <c r="H47" s="11"/>
      <c r="I47" s="11"/>
      <c r="J47" s="8"/>
      <c r="K47" s="11"/>
      <c r="L47" s="11"/>
      <c r="M47" s="11"/>
    </row>
    <row r="48" spans="1:13" ht="12.75">
      <c r="A48" s="22" t="s">
        <v>10</v>
      </c>
      <c r="B48" s="23"/>
      <c r="C48" s="24"/>
      <c r="D48" s="24"/>
      <c r="E48" s="24"/>
      <c r="F48" s="8"/>
      <c r="G48" s="13">
        <f>D48</f>
        <v>0</v>
      </c>
      <c r="H48" s="14">
        <f>C48*0.33</f>
        <v>0</v>
      </c>
      <c r="I48" s="13">
        <f>IF(G48&lt;H48,0,1)</f>
        <v>1</v>
      </c>
      <c r="J48" s="8"/>
      <c r="K48" s="13">
        <f>E48</f>
        <v>0</v>
      </c>
      <c r="L48" s="14">
        <f>C48*0.2</f>
        <v>0</v>
      </c>
      <c r="M48" s="13">
        <f>IF(K48&lt;L48,0,1)</f>
        <v>1</v>
      </c>
    </row>
    <row r="49" spans="1:13" ht="12.75">
      <c r="A49" s="12" t="s">
        <v>14</v>
      </c>
      <c r="B49" s="21"/>
      <c r="C49" s="13"/>
      <c r="D49" s="13"/>
      <c r="E49" s="13"/>
      <c r="F49" s="8"/>
      <c r="G49" s="13">
        <f>D49-D48</f>
        <v>0</v>
      </c>
      <c r="H49" s="14">
        <f>(C49-C48)*0.33</f>
        <v>0</v>
      </c>
      <c r="I49" s="13">
        <f>IF(G49&lt;H49,0,1)</f>
        <v>1</v>
      </c>
      <c r="J49" s="8"/>
      <c r="K49" s="13">
        <f>E49-E48</f>
        <v>0</v>
      </c>
      <c r="L49" s="14">
        <f>(C49-C48)*0.2</f>
        <v>0</v>
      </c>
      <c r="M49" s="13">
        <f aca="true" t="shared" si="12" ref="M49:M57">IF(K49&lt;L49,0,1)</f>
        <v>1</v>
      </c>
    </row>
    <row r="50" spans="1:13" ht="12.75">
      <c r="A50" s="12" t="s">
        <v>15</v>
      </c>
      <c r="B50" s="21"/>
      <c r="C50" s="13"/>
      <c r="D50" s="13"/>
      <c r="E50" s="13"/>
      <c r="F50" s="8"/>
      <c r="G50" s="13">
        <f>D50-D49</f>
        <v>0</v>
      </c>
      <c r="H50" s="14">
        <f>(C50-C49)*0.33</f>
        <v>0</v>
      </c>
      <c r="I50" s="19">
        <f>IF(G50&lt;H50,0,1)</f>
        <v>1</v>
      </c>
      <c r="J50" s="8"/>
      <c r="K50" s="13">
        <f aca="true" t="shared" si="13" ref="K50:K56">E50-E49</f>
        <v>0</v>
      </c>
      <c r="L50" s="14">
        <f aca="true" t="shared" si="14" ref="L50:L56">(C50-C49)*0.2</f>
        <v>0</v>
      </c>
      <c r="M50" s="19">
        <f t="shared" si="12"/>
        <v>1</v>
      </c>
    </row>
    <row r="51" spans="1:13" ht="12.75">
      <c r="A51" s="12" t="s">
        <v>16</v>
      </c>
      <c r="B51" s="21"/>
      <c r="C51" s="13"/>
      <c r="D51" s="13"/>
      <c r="E51" s="13"/>
      <c r="F51" s="8"/>
      <c r="G51" s="13">
        <f aca="true" t="shared" si="15" ref="G51:G56">D51-D50</f>
        <v>0</v>
      </c>
      <c r="H51" s="14">
        <f aca="true" t="shared" si="16" ref="H51:H56">(C51-C50)*0.33</f>
        <v>0</v>
      </c>
      <c r="I51" s="19">
        <f aca="true" t="shared" si="17" ref="I51:I57">IF(G51&lt;H51,0,1)</f>
        <v>1</v>
      </c>
      <c r="J51" s="8"/>
      <c r="K51" s="13">
        <f t="shared" si="13"/>
        <v>0</v>
      </c>
      <c r="L51" s="14">
        <f t="shared" si="14"/>
        <v>0</v>
      </c>
      <c r="M51" s="13">
        <f t="shared" si="12"/>
        <v>1</v>
      </c>
    </row>
    <row r="52" spans="1:13" ht="12.75">
      <c r="A52" s="12" t="s">
        <v>17</v>
      </c>
      <c r="B52" s="21"/>
      <c r="C52" s="13"/>
      <c r="D52" s="13"/>
      <c r="E52" s="13"/>
      <c r="F52" s="8"/>
      <c r="G52" s="13">
        <f t="shared" si="15"/>
        <v>0</v>
      </c>
      <c r="H52" s="14">
        <f t="shared" si="16"/>
        <v>0</v>
      </c>
      <c r="I52" s="19">
        <f t="shared" si="17"/>
        <v>1</v>
      </c>
      <c r="J52" s="8"/>
      <c r="K52" s="13">
        <f t="shared" si="13"/>
        <v>0</v>
      </c>
      <c r="L52" s="14">
        <f t="shared" si="14"/>
        <v>0</v>
      </c>
      <c r="M52" s="13">
        <f t="shared" si="12"/>
        <v>1</v>
      </c>
    </row>
    <row r="53" spans="1:13" ht="12.75">
      <c r="A53" s="12" t="s">
        <v>18</v>
      </c>
      <c r="B53" s="21"/>
      <c r="C53" s="13"/>
      <c r="D53" s="13"/>
      <c r="E53" s="13"/>
      <c r="F53" s="8"/>
      <c r="G53" s="13">
        <f t="shared" si="15"/>
        <v>0</v>
      </c>
      <c r="H53" s="14">
        <f t="shared" si="16"/>
        <v>0</v>
      </c>
      <c r="I53" s="13">
        <f t="shared" si="17"/>
        <v>1</v>
      </c>
      <c r="J53" s="8"/>
      <c r="K53" s="13">
        <f t="shared" si="13"/>
        <v>0</v>
      </c>
      <c r="L53" s="14">
        <f t="shared" si="14"/>
        <v>0</v>
      </c>
      <c r="M53" s="13">
        <f t="shared" si="12"/>
        <v>1</v>
      </c>
    </row>
    <row r="54" spans="1:13" ht="12.75">
      <c r="A54" s="12" t="s">
        <v>19</v>
      </c>
      <c r="B54" s="21"/>
      <c r="C54" s="13"/>
      <c r="D54" s="13"/>
      <c r="E54" s="13"/>
      <c r="F54" s="8"/>
      <c r="G54" s="13">
        <f t="shared" si="15"/>
        <v>0</v>
      </c>
      <c r="H54" s="14">
        <f t="shared" si="16"/>
        <v>0</v>
      </c>
      <c r="I54" s="19">
        <f t="shared" si="17"/>
        <v>1</v>
      </c>
      <c r="J54" s="8"/>
      <c r="K54" s="13">
        <f t="shared" si="13"/>
        <v>0</v>
      </c>
      <c r="L54" s="14">
        <f t="shared" si="14"/>
        <v>0</v>
      </c>
      <c r="M54" s="13">
        <f t="shared" si="12"/>
        <v>1</v>
      </c>
    </row>
    <row r="55" spans="1:13" ht="12.75">
      <c r="A55" s="12" t="s">
        <v>20</v>
      </c>
      <c r="B55" s="21"/>
      <c r="C55" s="13"/>
      <c r="D55" s="13"/>
      <c r="E55" s="13"/>
      <c r="F55" s="8"/>
      <c r="G55" s="13">
        <f t="shared" si="15"/>
        <v>0</v>
      </c>
      <c r="H55" s="14">
        <f t="shared" si="16"/>
        <v>0</v>
      </c>
      <c r="I55" s="13">
        <f t="shared" si="17"/>
        <v>1</v>
      </c>
      <c r="J55" s="8"/>
      <c r="K55" s="13">
        <f t="shared" si="13"/>
        <v>0</v>
      </c>
      <c r="L55" s="14">
        <f t="shared" si="14"/>
        <v>0</v>
      </c>
      <c r="M55" s="13">
        <f t="shared" si="12"/>
        <v>1</v>
      </c>
    </row>
    <row r="56" spans="1:13" ht="12.75">
      <c r="A56" s="12" t="s">
        <v>21</v>
      </c>
      <c r="B56" s="21"/>
      <c r="C56" s="13"/>
      <c r="D56" s="13"/>
      <c r="E56" s="13"/>
      <c r="F56" s="8"/>
      <c r="G56" s="13">
        <f t="shared" si="15"/>
        <v>0</v>
      </c>
      <c r="H56" s="14">
        <f t="shared" si="16"/>
        <v>0</v>
      </c>
      <c r="I56" s="13">
        <f t="shared" si="17"/>
        <v>1</v>
      </c>
      <c r="J56" s="8"/>
      <c r="K56" s="13">
        <f t="shared" si="13"/>
        <v>0</v>
      </c>
      <c r="L56" s="14">
        <f t="shared" si="14"/>
        <v>0</v>
      </c>
      <c r="M56" s="13">
        <f t="shared" si="12"/>
        <v>1</v>
      </c>
    </row>
    <row r="57" spans="1:13" ht="12.75">
      <c r="A57" s="9"/>
      <c r="B57" s="9"/>
      <c r="C57" s="15">
        <f>C56-C48</f>
        <v>0</v>
      </c>
      <c r="D57" s="15">
        <f>D56-D48</f>
        <v>0</v>
      </c>
      <c r="E57" s="15">
        <f>E56-E48</f>
        <v>0</v>
      </c>
      <c r="F57" s="7"/>
      <c r="G57" s="15">
        <f>D56-D48</f>
        <v>0</v>
      </c>
      <c r="H57" s="16">
        <f>C57*0.33</f>
        <v>0</v>
      </c>
      <c r="I57" s="20">
        <f t="shared" si="17"/>
        <v>1</v>
      </c>
      <c r="J57" s="7"/>
      <c r="K57" s="15">
        <f>E56-E48</f>
        <v>0</v>
      </c>
      <c r="L57" s="16">
        <f>C57*0.2</f>
        <v>0</v>
      </c>
      <c r="M57" s="17">
        <f t="shared" si="12"/>
        <v>1</v>
      </c>
    </row>
    <row r="58" spans="7:12" ht="12.75">
      <c r="G58" s="18" t="s">
        <v>28</v>
      </c>
      <c r="H58" t="s">
        <v>30</v>
      </c>
      <c r="K58" s="18" t="s">
        <v>28</v>
      </c>
      <c r="L58" t="s">
        <v>30</v>
      </c>
    </row>
    <row r="59" spans="7:12" ht="12.75">
      <c r="G59" s="18" t="s">
        <v>29</v>
      </c>
      <c r="H59" t="s">
        <v>31</v>
      </c>
      <c r="K59" s="18" t="s">
        <v>29</v>
      </c>
      <c r="L59" t="s">
        <v>31</v>
      </c>
    </row>
  </sheetData>
  <mergeCells count="15">
    <mergeCell ref="F6:G6"/>
    <mergeCell ref="A1:M1"/>
    <mergeCell ref="G27:I27"/>
    <mergeCell ref="K27:M27"/>
    <mergeCell ref="G29:I29"/>
    <mergeCell ref="K29:M29"/>
    <mergeCell ref="K10:M10"/>
    <mergeCell ref="K12:M12"/>
    <mergeCell ref="A5:G5"/>
    <mergeCell ref="G10:I10"/>
    <mergeCell ref="G12:I12"/>
    <mergeCell ref="G44:I44"/>
    <mergeCell ref="K44:M44"/>
    <mergeCell ref="G46:I46"/>
    <mergeCell ref="K46:M4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Utku Kaynar</dc:creator>
  <cp:keywords/>
  <dc:description/>
  <cp:lastModifiedBy>.</cp:lastModifiedBy>
  <cp:lastPrinted>2001-12-12T17:03:57Z</cp:lastPrinted>
  <dcterms:created xsi:type="dcterms:W3CDTF">2001-12-12T16:13:05Z</dcterms:created>
  <dcterms:modified xsi:type="dcterms:W3CDTF">2002-10-09T07:36:44Z</dcterms:modified>
  <cp:category/>
  <cp:version/>
  <cp:contentType/>
  <cp:contentStatus/>
</cp:coreProperties>
</file>