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Açıklama" sheetId="1" r:id="rId1"/>
    <sheet name="Keşif_BB_" sheetId="2" r:id="rId2"/>
    <sheet name="BB_BF 2006" sheetId="3" r:id="rId3"/>
    <sheet name="Metraj cetveli" sheetId="4" r:id="rId4"/>
    <sheet name="Yeşil Defter" sheetId="5" r:id="rId5"/>
    <sheet name="İMALAT" sheetId="6" r:id="rId6"/>
    <sheet name="İHZARAT" sheetId="7" r:id="rId7"/>
    <sheet name="boş" sheetId="8" r:id="rId8"/>
  </sheets>
  <definedNames>
    <definedName name="BAYBAK_BF">#REF!</definedName>
    <definedName name="BAYBAK_BF___0">'BB_BF 2006'!$A$7:$I$1426</definedName>
    <definedName name="Excel_BuiltIn_Print_Area_3">'BB_BF 2006'!$A$1:$I$1499</definedName>
    <definedName name="TEDAŞ_BF">#REF!</definedName>
    <definedName name="_xlnm.Print_Area" localSheetId="2">'BB_BF 2006'!$A$1:$I$1566</definedName>
    <definedName name="_xlnm.Print_Area" localSheetId="1">'Keşif_BB_'!$A$1:$F$73</definedName>
    <definedName name="_xlnm.Print_Titles" localSheetId="2">'BB_BF 2006'!$1:$5</definedName>
    <definedName name="_xlnm.Print_Titles" localSheetId="6">'İHZARAT'!$5:$6</definedName>
    <definedName name="_xlnm.Print_Titles" localSheetId="5">'İMALAT'!$6:$7</definedName>
    <definedName name="_xlnm.Print_Titles" localSheetId="1">'Keşif_BB_'!$1:$4</definedName>
  </definedNames>
  <calcPr fullCalcOnLoad="1"/>
</workbook>
</file>

<file path=xl/sharedStrings.xml><?xml version="1.0" encoding="utf-8"?>
<sst xmlns="http://schemas.openxmlformats.org/spreadsheetml/2006/main" count="4557" uniqueCount="2924">
  <si>
    <t>100 MİKRONA KAdAR KAPLI ÇUBUK</t>
  </si>
  <si>
    <t>983.106</t>
  </si>
  <si>
    <t>1000 MİKRONA KAdAR KAPLI ÇUBUK</t>
  </si>
  <si>
    <t>984.101</t>
  </si>
  <si>
    <t>GÜMÜŞ KAYNAĞI. BAKIR KAYNAK EKİ</t>
  </si>
  <si>
    <t>985.101</t>
  </si>
  <si>
    <t>TERMOKAYNAK EKİ. 32 gr  (Cu/Cu, Cu/Al, Cu/Fe)</t>
  </si>
  <si>
    <t>985.102</t>
  </si>
  <si>
    <t>TERMOKAYNAK EKİ. 65 gr  (Cu/Cu, Cu/Al, Cu/Fe)</t>
  </si>
  <si>
    <t>985.103</t>
  </si>
  <si>
    <t>TERMOKAYNAK EKİ. 90 gr  (Cu/Cu, Cu/Al, Cu/Fe)</t>
  </si>
  <si>
    <t>985.104</t>
  </si>
  <si>
    <t>TERMOKAYNAK EKİ. 115 gr  (Cu/Cu, Cu/Al, Cu/Fe)</t>
  </si>
  <si>
    <t>985.105</t>
  </si>
  <si>
    <t>TERMOKAYNAK EKİ. 150 gr  (Cu/Cu, Cu/Al, Cu/Fe)</t>
  </si>
  <si>
    <t>985.106</t>
  </si>
  <si>
    <t>TERMOKAYNAK EKİ. 200 gr  (Cu/Cu, Cu/Al, Cu/Fe)</t>
  </si>
  <si>
    <t>985.107</t>
  </si>
  <si>
    <t>TERMOKAYNAK EKİ. 325 gr  (Cu/Cu, Cu/Al, Cu/Fe)</t>
  </si>
  <si>
    <t>988.100</t>
  </si>
  <si>
    <t>TOPRAK DİRENCİ DÜŞÜRÜCÜ KİMYASAL MAdDE</t>
  </si>
  <si>
    <t>YANGIN İHBAR SİSTEMİ</t>
  </si>
  <si>
    <t>E-ÖF-101</t>
  </si>
  <si>
    <r>
      <t xml:space="preserve">Yangın algılama ve alarm santralı
</t>
    </r>
    <r>
      <rPr>
        <sz val="10"/>
        <rFont val="Arial Tur"/>
        <family val="0"/>
      </rPr>
      <t>- algılama loop kapasiteli
- alarm zon kapasiteli
- Adres kapasiteli
- Mikro işlemci kontrollü, programlanabilir özellikte
- Modüler yapıda
- Otomasyon için yardımcı kontaklı
- LCD ekranlı, güç kaynağı, printer ve aküsü d</t>
    </r>
  </si>
  <si>
    <t>set</t>
  </si>
  <si>
    <t>E-ÖF-102</t>
  </si>
  <si>
    <t>Yangın santralı paralel gösterge paneli.
Santral ile paralel çalışarak, belirlenen yetkiler doğrultusunda izleme, kontrol ve kumanda işlevlerini sağlayabilecek özellikte, santral ile irtibatı için gerekli özellikte kablosu dahil komple.</t>
  </si>
  <si>
    <t>E-ÖF-103</t>
  </si>
  <si>
    <t>Analog adresli optik duman dedektörü</t>
  </si>
  <si>
    <t>E-ÖF-104</t>
  </si>
  <si>
    <t>Analog adresli iyonize duman dedektörü</t>
  </si>
  <si>
    <t>E-ÖF-105</t>
  </si>
  <si>
    <t>Analog adresli ısı duman dedektörü</t>
  </si>
  <si>
    <t>E-ÖF-106</t>
  </si>
  <si>
    <t>Dedektör tabanı</t>
  </si>
  <si>
    <t>E-ÖF-107</t>
  </si>
  <si>
    <t>Analog adresli yangın alarm butonu</t>
  </si>
  <si>
    <t>E-ÖF-108</t>
  </si>
  <si>
    <t>Yangın ihbar butonu sıva üstü montaj kasaı</t>
  </si>
  <si>
    <t>E-ÖF-109</t>
  </si>
  <si>
    <t>Flaşörlü siren</t>
  </si>
  <si>
    <t>E-ÖF-110</t>
  </si>
  <si>
    <t>Elektronik siren</t>
  </si>
  <si>
    <t>E-ÖF-111</t>
  </si>
  <si>
    <t>Yangın algılama hattı 1x2x0.8 JYSTY kablo ile PVC boru içinden</t>
  </si>
  <si>
    <t>E-ÖF-112</t>
  </si>
  <si>
    <t>Yangın alarm hattı 2x1.5 mm2 NYM-HY(TTR) kablo ile PVC boru içinden</t>
  </si>
  <si>
    <t>E-ÖF-113</t>
  </si>
  <si>
    <t>Yangın alarm hattı 2x1.5 mm2 blendajlı kablo ile PVC boru içinden</t>
  </si>
  <si>
    <t>E-ÖF-114</t>
  </si>
  <si>
    <t>Gaz dedektörü</t>
  </si>
  <si>
    <t>E-ÖF-115</t>
  </si>
  <si>
    <t>Kontrol modülü</t>
  </si>
  <si>
    <t>E-ÖF-116</t>
  </si>
  <si>
    <t>Monitör modülü</t>
  </si>
  <si>
    <t>E-ÖF-117</t>
  </si>
  <si>
    <t>Modül kasası</t>
  </si>
  <si>
    <t>E-ÖF-118</t>
  </si>
  <si>
    <t>E-ÖF-119</t>
  </si>
  <si>
    <t>SESLENDİRME TESİSATI</t>
  </si>
  <si>
    <t>E-ÖF-120</t>
  </si>
  <si>
    <t>Tavan hoparlörü asma tavana gömme tip 6W hat trafosu dahil</t>
  </si>
  <si>
    <t>E-ÖF-121</t>
  </si>
  <si>
    <t>Tavan hoparlörü sıva üstü tip 6W hat trafosu dahil</t>
  </si>
  <si>
    <t>E-ÖF-122</t>
  </si>
  <si>
    <t>Duvar hoparlörü 15W hat trafosu dahil</t>
  </si>
  <si>
    <t>E-ÖF-123</t>
  </si>
  <si>
    <t>Kolon hoparlörü 3x10W hat trafosu dahil</t>
  </si>
  <si>
    <t>E-ÖF-124</t>
  </si>
  <si>
    <t>Kanal seçicili ses kontrol ünitesi (3 kanal için)</t>
  </si>
  <si>
    <t>E-ÖF-125</t>
  </si>
  <si>
    <t>Kanal seçicili ses kontrol ünitesi (4 kanal için)</t>
  </si>
  <si>
    <t>E-ÖF-126</t>
  </si>
  <si>
    <t>Kanal seçicili ses kontrol ünitesi (5 kanal için)</t>
  </si>
  <si>
    <t>E-ÖF-127</t>
  </si>
  <si>
    <t>Kanal seçicili ses kontrol ünitesi (3 kanal için) over-ride röleli</t>
  </si>
  <si>
    <t>E-ÖF-128</t>
  </si>
  <si>
    <t>Kanal seçicili ses kontrol ünitesi (4 kanal için) over-ride röleli</t>
  </si>
  <si>
    <t>E-ÖF-129</t>
  </si>
  <si>
    <t>Kanal seçicili ses kontrol ünitesi (5 kanal için) over-ride röleli</t>
  </si>
  <si>
    <t>E-ÖF-130</t>
  </si>
  <si>
    <t>Kombine kanal seçicili ses kontrol ünitesi ve hoparlörü (3 kanal için)</t>
  </si>
  <si>
    <t>E-ÖF-131</t>
  </si>
  <si>
    <t>Kombine kanal seçicili ses kontrol ünitesi ve hoparlörü (4 kanal için)</t>
  </si>
  <si>
    <t>E-ÖF-132</t>
  </si>
  <si>
    <t>Kombine kanal seçicili ses kontrol ünitesi ve hoparlörü (5 kanal için)</t>
  </si>
  <si>
    <t>E-ÖF-133</t>
  </si>
  <si>
    <t>Kombine kanal seçicili ses kontrol ünitesi ve hoparlörü (3 kanal için) over-ride röl.</t>
  </si>
  <si>
    <t>E-ÖF-134</t>
  </si>
  <si>
    <t>Kombine kanal seçicili ses kontrol ünitesi ve hoparlörü (4 kanal için) over-ride röl.</t>
  </si>
  <si>
    <t>E-ÖF-135</t>
  </si>
  <si>
    <t>Kombine kanal seçicili ses kontrol ünitesi ve hoparlörü (5 kanal için) over-ride röl.</t>
  </si>
  <si>
    <t>E-ÖF-136</t>
  </si>
  <si>
    <t>Seslendirme hattı, 2x0.75mm2 blendajlı kablo ile</t>
  </si>
  <si>
    <t>E-ÖF-137</t>
  </si>
  <si>
    <t>Seslendirme hattı, 2x1.5mm2 blendajlı kablo ile</t>
  </si>
  <si>
    <t>E-ÖF-138</t>
  </si>
  <si>
    <t>Merkezi seslendirme santralı
3 kanal müzik yayın için ön amplifikatörleri, ......W güç amplifikatörleri, ses kaynakları, monitör hoparlörü ile birlikte, 19" sistem dolabı içinde komple</t>
  </si>
  <si>
    <t>E-ÖF-139</t>
  </si>
  <si>
    <t>Merkezi seslendirme santralı
5 kanal müzik yayın için ön amplifikatörleri, ......W güç amplifikatörleri, ses kaynakları, monitör hoparlörü ile birlikte, 19" sistem dolabı içinde komple</t>
  </si>
  <si>
    <t>E-ÖF-140</t>
  </si>
  <si>
    <t>Merkezi seslendirme santralı
3 kanal müzik yayın+1 kanal anons için ön amplifikatörleri, .......W güç amplifikatörleri, ses kaynakları, monitör hoparlörü ile birlikte, 19" sistem dolabı içinde komple</t>
  </si>
  <si>
    <t>E-ÖF-141</t>
  </si>
  <si>
    <t>Merkezi seslendirme santralı
5 kanal müzik yayın+1 kanal anons için ön amplifikatörleri, .......W güç amplifikatörleri, ses kaynakları, monitör hoparlörü ile birlikte, 19" sistem dolabı içinde komple</t>
  </si>
  <si>
    <t>E-ÖF-142</t>
  </si>
  <si>
    <t>E-ÖF-143</t>
  </si>
  <si>
    <t>E-ÖF-144</t>
  </si>
  <si>
    <t>E-ÖF-145</t>
  </si>
  <si>
    <t>E-ÖF-146</t>
  </si>
  <si>
    <t>E-ÖF-147</t>
  </si>
  <si>
    <t>E-ÖF-148</t>
  </si>
  <si>
    <t>E-ÖF-149</t>
  </si>
  <si>
    <t>CCTV TESİSATI</t>
  </si>
  <si>
    <t>E-ÖF-150</t>
  </si>
  <si>
    <t>Siyah beyaz kamera 4-8 mm lensli tip, 1/3" CCD, montaj ayağı ile birlikte komple.</t>
  </si>
  <si>
    <t>E-ÖF-151</t>
  </si>
  <si>
    <t>2,8-8 mm auto iris lens</t>
  </si>
  <si>
    <t>E-ÖF-152</t>
  </si>
  <si>
    <t>Kamera muhafaza kutusu, harici tip, alüminyumdan mamul.</t>
  </si>
  <si>
    <t>E-ÖF-153</t>
  </si>
  <si>
    <t>Pan-Tilt mekanizması, dahili tip</t>
  </si>
  <si>
    <t>E-ÖF-154</t>
  </si>
  <si>
    <t>Pan-Tilt mekanizması, harici tip</t>
  </si>
  <si>
    <t>E-ÖF-155</t>
  </si>
  <si>
    <t>Pan-Tilt kontrol kablosu, tesis edilecek mekanizma ile uyumlu özellikte.</t>
  </si>
  <si>
    <t>E-ÖF-156</t>
  </si>
  <si>
    <t>75 ohm kablo ile kamera sinyal hattı tesisi (sıva altında PVC boru içinden)</t>
  </si>
  <si>
    <t>E-ÖF-157</t>
  </si>
  <si>
    <t>3x2.5mm2  NYM-HY (TTR) kablo ile kamera besleme hattı tesisi (sıva altında PVC boru içinden)</t>
  </si>
  <si>
    <t>E-ÖF-158</t>
  </si>
  <si>
    <t xml:space="preserve"> 21" monitör</t>
  </si>
  <si>
    <t>E-ÖF-159</t>
  </si>
  <si>
    <t>14" monitör</t>
  </si>
  <si>
    <t>E-ÖF-160</t>
  </si>
  <si>
    <t>16 veya 8 kanal full duplex multiplexer</t>
  </si>
  <si>
    <t>E-ÖF-161</t>
  </si>
  <si>
    <t>24 saat time-lapse VCR</t>
  </si>
  <si>
    <t>E-ÖF-162</t>
  </si>
  <si>
    <t>Bağlantı kabloları, konnektörler, kontrol ekipmanı ve güç kaynağı ile birlikte</t>
  </si>
  <si>
    <t>E-ÖF-163</t>
  </si>
  <si>
    <t>E-ÖF-164</t>
  </si>
  <si>
    <t>E-ÖF-165</t>
  </si>
  <si>
    <t>E-ÖF-166</t>
  </si>
  <si>
    <t>E-ÖF-167</t>
  </si>
  <si>
    <t>E-ÖF-168</t>
  </si>
  <si>
    <t>E-ÖF-169</t>
  </si>
  <si>
    <t>EĞİTİM CCTV TESİSATI</t>
  </si>
  <si>
    <t>E-ÖF-170</t>
  </si>
  <si>
    <t>Speed dome renkli 1/4'' kamera, 470 TVL, montaj aksesuarları dahil</t>
  </si>
  <si>
    <t>E-ÖF-171</t>
  </si>
  <si>
    <t>Speed dome kontrol paneli</t>
  </si>
  <si>
    <t>E-ÖF-172</t>
  </si>
  <si>
    <t>8 kanal full duplex multiplelxer</t>
  </si>
  <si>
    <t>E-ÖF-173</t>
  </si>
  <si>
    <t>21'' renkli monitör. 700 TVL</t>
  </si>
  <si>
    <t>E-ÖF-174</t>
  </si>
  <si>
    <t>24 saat video kayıt cihazı</t>
  </si>
  <si>
    <t>E-ÖF-175</t>
  </si>
  <si>
    <t>Bağlantı ekipmanları, konnektörler ve güç kaynağı</t>
  </si>
  <si>
    <t>E-ÖF-176</t>
  </si>
  <si>
    <t>E-ÖF-177</t>
  </si>
  <si>
    <t>E-ÖF-178</t>
  </si>
  <si>
    <t>E-ÖF-179</t>
  </si>
  <si>
    <t>KARTLI GİRİŞ TESİSATI</t>
  </si>
  <si>
    <t>E-ÖF-180</t>
  </si>
  <si>
    <t>Kart okuma ünitesi</t>
  </si>
  <si>
    <t>E-ÖF-181</t>
  </si>
  <si>
    <t>Elektrikli kapı kilidi</t>
  </si>
  <si>
    <t>E-ÖF-182</t>
  </si>
  <si>
    <t>Manyetik kontak</t>
  </si>
  <si>
    <t>E-ÖF-183</t>
  </si>
  <si>
    <t>KeypAd (tuş takımı), şifreli giriş için</t>
  </si>
  <si>
    <t>E-ÖF-184</t>
  </si>
  <si>
    <t>Kapı bağlantı ünitesi, santral ile irtibatı kesildiğinde bağımsız çalışabilen tip</t>
  </si>
  <si>
    <t>E-ÖF-185</t>
  </si>
  <si>
    <t>Personel kartı, tekrar programlanabilir özellikte</t>
  </si>
  <si>
    <t>E-ÖF-186</t>
  </si>
  <si>
    <t>Sistem kablosu 2x0.75 TTR</t>
  </si>
  <si>
    <t>E-ÖF-187</t>
  </si>
  <si>
    <t>Sistem kablosu 1x2x0.8 JY-st-Y</t>
  </si>
  <si>
    <t>E-ÖF-188</t>
  </si>
  <si>
    <t>Sistem kablosu 2x2x0.8 JY-st-Y</t>
  </si>
  <si>
    <t>E-ÖF-189</t>
  </si>
  <si>
    <t>Kartlı giriş santralı
Sisteme ait bilgilerin ve yazılımın bulunacağı bilgisayar, bağlantı için terminal bloğu, sistem yazıcısı ve yazılımı ile birlikte komple.</t>
  </si>
  <si>
    <t>GÜVENLİK TESİSATI</t>
  </si>
  <si>
    <t>E-ÖF-190</t>
  </si>
  <si>
    <t>Pasif infrared dedektör</t>
  </si>
  <si>
    <t>E-ÖF-191</t>
  </si>
  <si>
    <t>Cam kırılma dedektörü, kırılma frekansına duyarlı tip</t>
  </si>
  <si>
    <t>E-ÖF-192</t>
  </si>
  <si>
    <t>Cam kırılma dedektörü, cam üzerine monte edilen tipte</t>
  </si>
  <si>
    <t>E-ÖF-193</t>
  </si>
  <si>
    <t>E-ÖF-194</t>
  </si>
  <si>
    <t>Adresleme ünitesi, her türlü dedektör ile ortak çalışabilen ve panel üzerinde bir Adres olarak gözüken özellikte</t>
  </si>
  <si>
    <t>E-ÖF-195</t>
  </si>
  <si>
    <t>Güvenlik hattı  PVC boru içinden sistem imalatçısının belirleyeceği özellikte kablo ile</t>
  </si>
  <si>
    <t>E-ÖF-196</t>
  </si>
  <si>
    <t>Güvenlik santralı
- algılama loop kapasiteli
- alarm zon kapasiteli
- Adres kapasiteli
- Mikro işlemci kontrollü, programlanabilir özellikte
- Modüler yapıda
- Otomasyon için yardımcı kontaklı
- LCD ekranlı, güç kaynağı ve aküsü dahil</t>
  </si>
  <si>
    <t>E-ÖF-197</t>
  </si>
  <si>
    <t>Güvenlik santralı paralel gösterge paneli
Santral ile paralel çalışarak, belirlenen yetkiler doğrultusunda izleme, kontrol ve kumanda işlevlerini sağlayabilecek özellikte, santral ile irtibatı için gerekli özellikte kablosu dahil komple.</t>
  </si>
  <si>
    <t>E-ÖF-198</t>
  </si>
  <si>
    <t>E-ÖF-199</t>
  </si>
  <si>
    <t>VERİ İLETİŞİM TESİSATI</t>
  </si>
  <si>
    <t>E-ÖF-200</t>
  </si>
  <si>
    <t>Data kabini, 19"-11U, 32 port patch panel, organizer ve aksesuarları dahil</t>
  </si>
  <si>
    <t>E-ÖF-201</t>
  </si>
  <si>
    <t>Ana dağıtım kutusu. 19" rack kabin. Yeterli miktarda RJ 45 data ve ST/FO port kapasiteli panel, organizer ve aksesuarları dahil</t>
  </si>
  <si>
    <t>E-ÖF-202</t>
  </si>
  <si>
    <t>Data dağıtım kutusu. 19" rack kabin. RJ 45, 16  porta kadar ve ST/FO,  4 porta kadar</t>
  </si>
  <si>
    <t>E-ÖF-203</t>
  </si>
  <si>
    <t>Data dağıtım kutusu. 19" rack kabin. RJ 45, 32  porta kadar ve ST/FO,  4 porta kadar</t>
  </si>
  <si>
    <t>E-ÖF-204</t>
  </si>
  <si>
    <t>Data dağıtım kutusu. 19" rack kabin. RJ 45, 48  porta kadar ve ST/FO,  4 porta kadar</t>
  </si>
  <si>
    <t>E-ÖF-205</t>
  </si>
  <si>
    <t>Data prizi, Kategori 5, RJ45</t>
  </si>
  <si>
    <t>E-ÖF-206</t>
  </si>
  <si>
    <t>Data hattı, Kategori 5,  UTP 4 çift</t>
  </si>
  <si>
    <t>E-ÖF-207</t>
  </si>
  <si>
    <t>E-ÖF-208</t>
  </si>
  <si>
    <t>E-ÖF-209</t>
  </si>
  <si>
    <t>KESİNTİSİZ GÜÇ KAYNAĞI TESİSATI</t>
  </si>
  <si>
    <t>E-ÖF-210</t>
  </si>
  <si>
    <t>Kesintisiz güç kaynağı .........kVA
Bakım gerektirmeyen tipte akü grubu, redresörü, inverteri ve tüm elektronik kumanda ve gösterge ekipmanı dahil komple</t>
  </si>
  <si>
    <t>E-ÖF-211</t>
  </si>
  <si>
    <t>E-ÖF-212</t>
  </si>
  <si>
    <t>E-ÖF-213</t>
  </si>
  <si>
    <t>E-ÖF-214</t>
  </si>
  <si>
    <t>E-ÖF-215</t>
  </si>
  <si>
    <t>E-ÖF-216</t>
  </si>
  <si>
    <t>E-ÖF-217</t>
  </si>
  <si>
    <t>E-ÖF-218</t>
  </si>
  <si>
    <t>E-ÖF-219</t>
  </si>
  <si>
    <t>HEMŞİRE ÇAĞRI SİSTEMİ</t>
  </si>
  <si>
    <t>E-ÖF-220</t>
  </si>
  <si>
    <t>…….. ………..Bölümü Hemşire  Çağrı Sistemi     5 oda, 5 yatak,1 hem. Konsollu</t>
  </si>
  <si>
    <t>E-ÖF-221</t>
  </si>
  <si>
    <t>…….. ………..Bölümü Hemşire  Çağrı Sistemi     12 oda, 24 yatak,1 hem. Konsollu</t>
  </si>
  <si>
    <t>E-ÖF-222</t>
  </si>
  <si>
    <t>…….. ………..Bölümü Hemşire  Çağrı Sistemi     1 oda, 8 yatak,1 hem. Konsollu</t>
  </si>
  <si>
    <t>E-ÖF-223</t>
  </si>
  <si>
    <t>E-ÖF-224</t>
  </si>
  <si>
    <t>E-ÖF-225</t>
  </si>
  <si>
    <t>E-ÖF-226</t>
  </si>
  <si>
    <t>E-ÖF-227</t>
  </si>
  <si>
    <t>E-ÖF-228</t>
  </si>
  <si>
    <t>E-ÖF-229</t>
  </si>
  <si>
    <t>HASTA YATAKBAŞI ÜNİTESİ</t>
  </si>
  <si>
    <t>E-ÖF-230</t>
  </si>
  <si>
    <t>Normal tip hasta yatakbaşı ünitesi</t>
  </si>
  <si>
    <t>E-ÖF-231</t>
  </si>
  <si>
    <t>Yoğun bakım bölümü dikili tip hasta yatakbaşı ünitesi</t>
  </si>
  <si>
    <t>E-ÖF-232</t>
  </si>
  <si>
    <t>Koroner bakım bölümü hasta yatakbaşı ünitesi</t>
  </si>
  <si>
    <t>E-ÖF-233</t>
  </si>
  <si>
    <t>E-ÖF-234</t>
  </si>
  <si>
    <t>E-ÖF-235</t>
  </si>
  <si>
    <t>E-ÖF-236</t>
  </si>
  <si>
    <t>E-ÖF-237</t>
  </si>
  <si>
    <t>E-ÖF-238</t>
  </si>
  <si>
    <t>E-ÖF-239</t>
  </si>
  <si>
    <t>Q-MATİC SİSTEMİ</t>
  </si>
  <si>
    <t>E-ÖF-240</t>
  </si>
  <si>
    <t>Bilet makinası</t>
  </si>
  <si>
    <t>E-ÖF-241</t>
  </si>
  <si>
    <t>E-ÖF-242</t>
  </si>
  <si>
    <t>Kontrol modülü. Bilgisyarlı (poliklinik için)</t>
  </si>
  <si>
    <t>E-ÖF-243</t>
  </si>
  <si>
    <t>Güç kaynağı ünitesi</t>
  </si>
  <si>
    <t>E-ÖF-244</t>
  </si>
  <si>
    <t>Ana gösterge. 3 satırlı</t>
  </si>
  <si>
    <t>E-ÖF-245</t>
  </si>
  <si>
    <t>Lokal ana gösterge. 1 satırlı</t>
  </si>
  <si>
    <t>E-ÖF-246</t>
  </si>
  <si>
    <t>Çağrı cihazı</t>
  </si>
  <si>
    <t>E-ÖF-247</t>
  </si>
  <si>
    <t>Kapı üstü göstergesi</t>
  </si>
  <si>
    <t>E-ÖF-248</t>
  </si>
  <si>
    <t>E-ÖF-249</t>
  </si>
  <si>
    <t>MERKEZİ SAAT SİSTEMİ</t>
  </si>
  <si>
    <t>E-ÖF-250</t>
  </si>
  <si>
    <t>Ana saat ünitesi. Analog ve dijital yan ssatleri sürebilme özelliğine sahipi Quartz, programlanabilir, aydınlatma kumandalı</t>
  </si>
  <si>
    <t>E-ÖF-251</t>
  </si>
  <si>
    <t>ø 50 analog yan saat, montaj aksesuarları dahil</t>
  </si>
  <si>
    <t>E-ÖF-252</t>
  </si>
  <si>
    <t>ø 30 analog yan saat, montaj aksesuarları dahil</t>
  </si>
  <si>
    <t>E-ÖF-253</t>
  </si>
  <si>
    <t>Saat dağıtım kutusu</t>
  </si>
  <si>
    <t>E-ÖF-254</t>
  </si>
  <si>
    <t>E-ÖF-255</t>
  </si>
  <si>
    <t>E-ÖF-256</t>
  </si>
  <si>
    <t>E-ÖF-257</t>
  </si>
  <si>
    <t>E-ÖF-258</t>
  </si>
  <si>
    <t>E-ÖF-259</t>
  </si>
  <si>
    <t>HOTEL TV &amp; INTERACTIVE SİSTEM</t>
  </si>
  <si>
    <t>E-ÖF-260</t>
  </si>
  <si>
    <t>14" interactive/teletextli ve banyo hoparlör çıkışlı hotel TV</t>
  </si>
  <si>
    <t>E-ÖF-261</t>
  </si>
  <si>
    <t>17" interactive/teletextli ve banyo hoparlör çıkışlı hotel TV</t>
  </si>
  <si>
    <t>E-ÖF-262</t>
  </si>
  <si>
    <t>21" interactive/teletextli ve banyo hoparlör çıkışlı hotel TV</t>
  </si>
  <si>
    <t>E-ÖF-263</t>
  </si>
  <si>
    <t>Yedek müşteri kumandası</t>
  </si>
  <si>
    <t>E-ÖF-264</t>
  </si>
  <si>
    <t>Sistem merkezi, 4 Pay Video/modülatör, yazıcı, Yangın anons altyapısı ve merkez yazılımı, Türkçe, İngilizce, Almanca dil seçimi, haberleşme modülü, İnteractive özellikler ; ( welcome message, dil seçimi, hotel text, hotel logo, uyandırma, 4xPay video, saa</t>
  </si>
  <si>
    <t>E-ÖF-265</t>
  </si>
  <si>
    <t>6 Watt neme dayanıklı asma tavan armatürü.                      Banyo hop.</t>
  </si>
  <si>
    <t>E-ÖF-266</t>
  </si>
  <si>
    <t>107 cm Plazma TV ve duvar askı elemanı</t>
  </si>
  <si>
    <t>E-ÖF-267</t>
  </si>
  <si>
    <t>E-ÖF-268</t>
  </si>
  <si>
    <t>E-ÖF-269</t>
  </si>
  <si>
    <t>VİDEO PROJEKSİYON</t>
  </si>
  <si>
    <t>E-ÖF-270</t>
  </si>
  <si>
    <t>Renkli LCD video/data projektör 1024x768 çözünürlükte, 1200 ANSI lumen, 2 data, 1 video, 1 S video girişli, lambası, lensi ile komple</t>
  </si>
  <si>
    <t>E-ÖF-271</t>
  </si>
  <si>
    <t>Tripot ayaklı perde 200x200 cm ebadında</t>
  </si>
  <si>
    <t>E-ÖF-272</t>
  </si>
  <si>
    <t>Motorlu, IR kumandalı perde 150x200 cm ebadında</t>
  </si>
  <si>
    <t>E-ÖF-273</t>
  </si>
  <si>
    <t>Storlu perde 150*200 cm ebadında</t>
  </si>
  <si>
    <t>E-ÖF-274</t>
  </si>
  <si>
    <t>Bilgisayar için arayüz</t>
  </si>
  <si>
    <t>E-ÖF-275</t>
  </si>
  <si>
    <t>İki ucu konnektörlü RGBHV kablodan kordon 5 m</t>
  </si>
  <si>
    <t>E-ÖF-276</t>
  </si>
  <si>
    <t>İki ucu konnektörlü RGBHV kablodan kordon 15 m</t>
  </si>
  <si>
    <t>E-ÖF-277</t>
  </si>
  <si>
    <t>İki ucu konnektörlü RG59/BU kablodan kordon 5 m</t>
  </si>
  <si>
    <t>E-ÖF-278</t>
  </si>
  <si>
    <t>İki ucu konnektörlü RG59/BU kablodan kordon 15 m</t>
  </si>
  <si>
    <t>E-ÖF-279</t>
  </si>
  <si>
    <t>VHS video player/recorder</t>
  </si>
  <si>
    <t>E-ÖF-280</t>
  </si>
  <si>
    <t>Tavan askı elemanı</t>
  </si>
  <si>
    <t>E-ÖF-281</t>
  </si>
  <si>
    <t>RGBHV kablo</t>
  </si>
  <si>
    <t>E-ÖF-282</t>
  </si>
  <si>
    <t>RG59 BU  75 ohm kablo</t>
  </si>
  <si>
    <t>E-ÖF-283</t>
  </si>
  <si>
    <t>Konnektörler</t>
  </si>
  <si>
    <t>E-ÖF-284</t>
  </si>
  <si>
    <t>CEYNSA PROJEKSİYON AYNA SETİ</t>
  </si>
  <si>
    <t xml:space="preserve">HAKEDİŞ TARİHİ : </t>
  </si>
  <si>
    <t>28/06/2006</t>
  </si>
  <si>
    <t xml:space="preserve">HAKEDİŞ No : </t>
  </si>
  <si>
    <t>…………………………………………………………..</t>
  </si>
  <si>
    <t xml:space="preserve">GRUP No : </t>
  </si>
  <si>
    <t>1-) ELEKTRİK TESİSATI İŞLERİ İMALATI</t>
  </si>
  <si>
    <t xml:space="preserve">SAYFA No : </t>
  </si>
  <si>
    <t>METRAJ CETVELİ</t>
  </si>
  <si>
    <t>SIRA</t>
  </si>
  <si>
    <t>POZ No</t>
  </si>
  <si>
    <t>YAPILAN İŞİN CİNSİ</t>
  </si>
  <si>
    <t>ADET</t>
  </si>
  <si>
    <t>BOYU</t>
  </si>
  <si>
    <t>ENİ</t>
  </si>
  <si>
    <t>YÜKS.</t>
  </si>
  <si>
    <t>AZI</t>
  </si>
  <si>
    <t>ÇOĞU</t>
  </si>
  <si>
    <t>No</t>
  </si>
  <si>
    <t>ÖĞRENCİ KAFE. ZEMİN KAT</t>
  </si>
  <si>
    <t>ÖĞRENCİ KAFE.  1. KAT</t>
  </si>
  <si>
    <t>ÖĞRENCİ KAFE.  ÇATI KAT</t>
  </si>
  <si>
    <t>………………………………………………………………….</t>
  </si>
  <si>
    <t>YEŞİL DEFTER</t>
  </si>
  <si>
    <t>1 Nolu HAKEDİŞ' ten</t>
  </si>
  <si>
    <t>2 Nolu METRAJ' dan</t>
  </si>
  <si>
    <t>Birim Fiyatı</t>
  </si>
  <si>
    <t>Tutarı</t>
  </si>
  <si>
    <t xml:space="preserve">TOPLAM </t>
  </si>
  <si>
    <t>2-) ELEKTRİK TESİSATI İŞLERİ İHZARATI</t>
  </si>
  <si>
    <t>x</t>
  </si>
  <si>
    <t>SARI BOYALI KISIM OTOMATİK OLARAK GELECEKTİR. BU KISMA BİR ŞEY YAZMAYINIZ.</t>
  </si>
  <si>
    <t>777.777</t>
  </si>
  <si>
    <t>S1-2*40 W  PETEKLİ FLO. ARMATÜR</t>
  </si>
  <si>
    <t>742.246/M</t>
  </si>
  <si>
    <t>S1-4*20 W  PETEKLİ FLÜ.ARM. MONTAJI</t>
  </si>
  <si>
    <t>742.247</t>
  </si>
  <si>
    <t>S1-1*40 W  PETEKLİ FLO. ARMATÜR</t>
  </si>
  <si>
    <t>742.247/M</t>
  </si>
  <si>
    <t>S1-1*40 W  PETEKLİ FLÜ.ARM. MONTAJI</t>
  </si>
  <si>
    <t>742.248</t>
  </si>
  <si>
    <t>742.250</t>
  </si>
  <si>
    <t>S1-4*40 W  PETEKLİ FLÜ.AYD.ARMATÜRÜ</t>
  </si>
  <si>
    <t>742.255</t>
  </si>
  <si>
    <t>S2-4*20 W  PETEKLİ FLÜ.AYD.ARMATÜRÜ</t>
  </si>
  <si>
    <t>742.256</t>
  </si>
  <si>
    <t>S2-1*40 W  PETEKLİ FLÜ.AYD.ARMATÜRÜ</t>
  </si>
  <si>
    <t>742.257</t>
  </si>
  <si>
    <t>S2-2*40 W  PETEKLİ FLÜ.AYD.ARMATÜRÜ</t>
  </si>
  <si>
    <t>T1-1*20 W  FLÜ. AYD. ARMATÜRÜ</t>
  </si>
  <si>
    <t>742.262</t>
  </si>
  <si>
    <t>T1-2*20 W  FLÜ. AYD. ARMATÜRÜ</t>
  </si>
  <si>
    <t>742.262/1</t>
  </si>
  <si>
    <t>T1-2*20 W FLO. ARMATÜR. (1*40 W BALASTLI)</t>
  </si>
  <si>
    <t>742.263</t>
  </si>
  <si>
    <t>T1-3*20 W  FLÜ. AYD. ARMATÜRÜ</t>
  </si>
  <si>
    <t>742.264</t>
  </si>
  <si>
    <t>T1-4*20 W  FLÜ. AYD. ARMATÜRÜ</t>
  </si>
  <si>
    <t>742.265</t>
  </si>
  <si>
    <t>T1-1*40 W  FLÜ. AYD. ARMATÜRÜ</t>
  </si>
  <si>
    <t>742.266</t>
  </si>
  <si>
    <t>T1-2*40 W  FLÜ. AYD. ARMATÜRÜ</t>
  </si>
  <si>
    <t>742.267</t>
  </si>
  <si>
    <t>T1-3*40 W  FLÜ. AYD. ARMATÜRÜ</t>
  </si>
  <si>
    <t>742.274</t>
  </si>
  <si>
    <t>T2-1*40 W  FLÜ. AYD. ARMATÜRÜ</t>
  </si>
  <si>
    <t>742.279</t>
  </si>
  <si>
    <t>U-1*20 W  ETANŞ FLÜ. AYD. ARMATÜRÜ</t>
  </si>
  <si>
    <t>742.280</t>
  </si>
  <si>
    <t>U-2*20 W  ETANŞ FLÜ. AYD. ARMATÜRÜ</t>
  </si>
  <si>
    <t>742.280/1</t>
  </si>
  <si>
    <t>U-2*20 W FLO. ARMATÜR. (1*40 W BALASTLI)</t>
  </si>
  <si>
    <t>742.281</t>
  </si>
  <si>
    <t>U-3*20 W  ETANŞ FLÜ. AYD. ARMATÜRÜ</t>
  </si>
  <si>
    <t>742.282</t>
  </si>
  <si>
    <t>U-4*20 W  ETANŞ FLÜ. AYD. ARMATÜRÜ</t>
  </si>
  <si>
    <t>742.283</t>
  </si>
  <si>
    <t>U-1*40 W  ETANŞ FLÜ. AYD. ARMATÜRÜ</t>
  </si>
  <si>
    <t>742.284</t>
  </si>
  <si>
    <t>U-2*40 W  ETANŞ FLÜ. AYD. ARMATÜRÜ</t>
  </si>
  <si>
    <t>742.285</t>
  </si>
  <si>
    <t>U-3*40 W  ETANŞ FLÜ.ARMATÜR</t>
  </si>
  <si>
    <t>742.287</t>
  </si>
  <si>
    <t>TİP V1 YUVARLAK FLORESAN ARMATÜR 32 W</t>
  </si>
  <si>
    <t>742.291</t>
  </si>
  <si>
    <t>V5-1*32 W  FLÜ. AYD. ARMATÜRÜ</t>
  </si>
  <si>
    <t>742.292</t>
  </si>
  <si>
    <t>V6-1*32 W  FLÜ. AYD. ARMATÜRÜ</t>
  </si>
  <si>
    <t>742.301</t>
  </si>
  <si>
    <t>TİP PR - 300 W  PROJEKTÖR</t>
  </si>
  <si>
    <t>742.302</t>
  </si>
  <si>
    <t>TİP PR - 500 W  PROJEKTÖR</t>
  </si>
  <si>
    <t>742.302/M</t>
  </si>
  <si>
    <t>TİP PR - 500 W PROJEKTÖR MONTAJI</t>
  </si>
  <si>
    <t>742.303</t>
  </si>
  <si>
    <t>TİP PR - 1000 W  PROJEKTOR</t>
  </si>
  <si>
    <t>742.304</t>
  </si>
  <si>
    <t>TİP PR - 1500 W PROJEKTÖR</t>
  </si>
  <si>
    <t>742.306</t>
  </si>
  <si>
    <t>CİVA BUH.AMPULLÜ PROJEKTÖR (400 W'a KAdAR)</t>
  </si>
  <si>
    <t>742.307</t>
  </si>
  <si>
    <t>PARABOLİK,HÜZMESİ AYARLI TİP PROJEKTÖR</t>
  </si>
  <si>
    <t>742.308</t>
  </si>
  <si>
    <t>SODYUM BUH.LI TİP PR ARMATÜR</t>
  </si>
  <si>
    <t>742.309</t>
  </si>
  <si>
    <t>SL SOKAK LAMBASI-SAÇ GÖVDELİ,CAM KAPAKLI</t>
  </si>
  <si>
    <t>742.310</t>
  </si>
  <si>
    <t>SL SOKAK LAMBASI-PLEXGLAS KAPAKLI</t>
  </si>
  <si>
    <t>742.311</t>
  </si>
  <si>
    <t>S1 SOKAK LAMBASI-FLÜORESAN AMPULLÜ</t>
  </si>
  <si>
    <t>742.313</t>
  </si>
  <si>
    <t>MANTAR TİPİ DİREK ÜSTÜ ARM. OPAL CAMLI</t>
  </si>
  <si>
    <t>742.314</t>
  </si>
  <si>
    <t>MANTAR TİPİ DİREK ÜSTÜ ARM. (CİVA BUH.)</t>
  </si>
  <si>
    <t>742.316</t>
  </si>
  <si>
    <t>MANTAR TİPİ DİREK ÜSTÜ ARM. PLEXİGLAS MUH.</t>
  </si>
  <si>
    <t>742.317</t>
  </si>
  <si>
    <t>MANTAR TİPİ DİREK ÜSTÜ ARM.(CİVA BUH)PLEX.</t>
  </si>
  <si>
    <t>742.320</t>
  </si>
  <si>
    <t>MANTAR TİPİ YER LAMBASI</t>
  </si>
  <si>
    <t>742.331</t>
  </si>
  <si>
    <t>U1-2*20 W(18 W) CTP GÖVDELİ ETANŞ ARMATÜR</t>
  </si>
  <si>
    <t>742.332</t>
  </si>
  <si>
    <t>U1-1*40 W(36 W) CTP GÖVDELİ ETANŞ ARMATÜR</t>
  </si>
  <si>
    <t>U1-2*40 W(36 W) CTP GÖVDELİ ETANŞ ARMATÜR</t>
  </si>
  <si>
    <t>742.431</t>
  </si>
  <si>
    <t>U-1*36 W CTP GÖVDELİ ETANŞ DUYLU ARMATÜR    R</t>
  </si>
  <si>
    <t>742.432</t>
  </si>
  <si>
    <t>U-2*36 W CTP GÖVDELİ ETANŞ DUYLU ARMATÜR</t>
  </si>
  <si>
    <t>742.501</t>
  </si>
  <si>
    <t>HPR-300 W ÇUBUK HALOJEN AMPULLÜ PROJEKTÖR</t>
  </si>
  <si>
    <t>742.502</t>
  </si>
  <si>
    <t>HPR-500 W ÇUBUK HALOJEN AMPULLÜ PROJEKTÖR</t>
  </si>
  <si>
    <t>742.503</t>
  </si>
  <si>
    <t>HPR-750 W ÇUBUK HALOJEN AMPULLÜ PROJEKTÖR</t>
  </si>
  <si>
    <t>742.504</t>
  </si>
  <si>
    <t>HPR-1000 W ÇUBUK HALOJEN AMPULLÜ PROJEKTÖR</t>
  </si>
  <si>
    <t>742.510</t>
  </si>
  <si>
    <t>SBPR-150 W Yük.Bas.Na Buh.PROJEKTÖR,SİMETRİK REF.</t>
  </si>
  <si>
    <t>742.511</t>
  </si>
  <si>
    <t>SBPR-250 W Yük.Bas.Na Buh.PROJEKTÖR,SİMETRİK REF.</t>
  </si>
  <si>
    <t>742.512</t>
  </si>
  <si>
    <t>SBPR-400 W Yük.Bas.Na Buh.PROJEKTÖR,SİMETRİK REF.</t>
  </si>
  <si>
    <t>742.513</t>
  </si>
  <si>
    <t>SBPR-1000 W Yük.Bas.Na Buh.PROJEKTÖR,SİMETRİK REF.</t>
  </si>
  <si>
    <t>742.514</t>
  </si>
  <si>
    <t>SBPR-1000 W Yük.Bas.Na Buh.PROJEKTÖR,ASİMETRİK REF</t>
  </si>
  <si>
    <t>742.520</t>
  </si>
  <si>
    <t>MHPR-250 W METAL HALİD LAMBALI PRO. SİMETRİK REF.</t>
  </si>
  <si>
    <t>742.521</t>
  </si>
  <si>
    <t>MHPR-400 W METAL HALİD LAMBALI PRO. SİMETRİK REF.</t>
  </si>
  <si>
    <t>742.522</t>
  </si>
  <si>
    <t>MHPR-1000 W METAL HALİD LAMBALI PRO. SİMETRİK REF.</t>
  </si>
  <si>
    <t>742.523</t>
  </si>
  <si>
    <t>MHPR-1000 W METAL HALİD LAMBALI PRO.ASİMETRİK REF.</t>
  </si>
  <si>
    <t>742.531</t>
  </si>
  <si>
    <t>ATY1-4*18 W ASMA TAVAN ARM. TEK PARABOLİK</t>
  </si>
  <si>
    <t>742.532</t>
  </si>
  <si>
    <t>ATY2-4*18 W ASMA TAVAN ARM. ÇİFT PARABOLİK</t>
  </si>
  <si>
    <t>742.533</t>
  </si>
  <si>
    <t>ATY3- 4*18 W ASMA TAVAN ARM. LUVRE PETEKLİ</t>
  </si>
  <si>
    <t>742.534</t>
  </si>
  <si>
    <t>ATY4- 4*18 W ASMA TAVAN ARM. PRİZMATİK PLEKSİGLAS</t>
  </si>
  <si>
    <t>742.535</t>
  </si>
  <si>
    <t>ATY5- 1*18 W ASMA TAVAN ARM. TEK PARABOLİK</t>
  </si>
  <si>
    <t>742.536</t>
  </si>
  <si>
    <t>ATY6- 1*18 W ASMA TAVAN ARM. ÇİFT PARABOLİK</t>
  </si>
  <si>
    <t>742.537</t>
  </si>
  <si>
    <t>ATY7- 2*18 W ASMA TAVAN ARM. TEK PARABOLİK</t>
  </si>
  <si>
    <t>742.538</t>
  </si>
  <si>
    <t>ATY8- 2*18 W ASMA TAVAN ARM. ÇİFT PARABOLİK</t>
  </si>
  <si>
    <t>742.539</t>
  </si>
  <si>
    <t>ATY9- 1*36 W ASMA TAVAN ARM. TEK PARABOLİK</t>
  </si>
  <si>
    <t>742.540</t>
  </si>
  <si>
    <t>ATY10- 1*36 W ASMA TAVAN ARM. ÇİFT PARABOLİK</t>
  </si>
  <si>
    <t>742.541</t>
  </si>
  <si>
    <t>ATY11- 2*36 W ASMA TAVAN ARM. TEK PARABOLİK</t>
  </si>
  <si>
    <t>742.542</t>
  </si>
  <si>
    <t>ATY12- 2*36 W ASMA TAVAN ARM. ÇİFT PARABOLİK</t>
  </si>
  <si>
    <t>742.551</t>
  </si>
  <si>
    <t>ALT-1  1*18 W AL. ASMA TAVAN ARMATÜRÜ</t>
  </si>
  <si>
    <t>742.552</t>
  </si>
  <si>
    <t>ALT-2  1*18 W  AL. ASMA TAVAN ARMATÜRÜ,LAMELLİ TİP</t>
  </si>
  <si>
    <t>742.553</t>
  </si>
  <si>
    <t>ALT-3  1*36 W  AL. ASMA TAVAN ARMATÜRÜ</t>
  </si>
  <si>
    <t>742.554</t>
  </si>
  <si>
    <t>ALT-4  1*36 W  AL. ASMA TAVAN ARMATÜRÜ,LAMELLİ TİP</t>
  </si>
  <si>
    <t>743.101</t>
  </si>
  <si>
    <t>DEMİR DİREK</t>
  </si>
  <si>
    <t>743.102</t>
  </si>
  <si>
    <t>DEMİR BORU DİREK</t>
  </si>
  <si>
    <t>743.102.M</t>
  </si>
  <si>
    <t>DEMİR BORU DİREK MONTAJI</t>
  </si>
  <si>
    <t>743.102/1</t>
  </si>
  <si>
    <t>ÇİM TİPİ ARM. MONTAJI</t>
  </si>
  <si>
    <t>743.102/2</t>
  </si>
  <si>
    <t>TEKLİ BAHÇE ARMATÜRÜ MONTAJI</t>
  </si>
  <si>
    <t>743.102/M</t>
  </si>
  <si>
    <t>DEMİR BORU DİREK MONTAJI (KÜÇÜK DİREK)</t>
  </si>
  <si>
    <t>743.102/MO</t>
  </si>
  <si>
    <t>DEMİR BORU DİREK MONTAJI (BÜYÜK DİREK)</t>
  </si>
  <si>
    <t>743.201</t>
  </si>
  <si>
    <t>TİP 1 BETON DİREK</t>
  </si>
  <si>
    <t>743.204</t>
  </si>
  <si>
    <t>TİP 2,5 BETON DİREK</t>
  </si>
  <si>
    <t>743.301</t>
  </si>
  <si>
    <t>8 m BOY. AĞAÇ DİREK</t>
  </si>
  <si>
    <t>743.401</t>
  </si>
  <si>
    <t>LENTE YAPILMASI</t>
  </si>
  <si>
    <t>743.601</t>
  </si>
  <si>
    <t>DEMiR TRAVERS</t>
  </si>
  <si>
    <t>743.701</t>
  </si>
  <si>
    <t>BETON TRAVERS - KONSOL VE ARMATÜR KOLLARI</t>
  </si>
  <si>
    <t>745.101</t>
  </si>
  <si>
    <t>DAM DİREĞİ İKİ İZOLATÖRLÜ</t>
  </si>
  <si>
    <t>745.102</t>
  </si>
  <si>
    <t>DAM DİREĞİ DÖRT İZOLATÖRLÜ</t>
  </si>
  <si>
    <t>747.102</t>
  </si>
  <si>
    <t>35 mm2  ÇIPLAK ÖRGÜLÜ BAKIR İLETKEN</t>
  </si>
  <si>
    <t>747.209</t>
  </si>
  <si>
    <t>ST/AL  İLETKEN  SWALLOW</t>
  </si>
  <si>
    <t>747.301</t>
  </si>
  <si>
    <t>4 mm2 PLASTİK İZOLELİ BAKIR İLETKEN.(TNH-NSYA)</t>
  </si>
  <si>
    <t>747.302</t>
  </si>
  <si>
    <t>6 mm2  PLASTİK İZOLELİ BAKIR İLETKEN.(TNH-NSYA)</t>
  </si>
  <si>
    <t>747.303</t>
  </si>
  <si>
    <t>10 mm2 PLASTİK İZOLELİ BAKIR İLETKEN. (TNH-NSYA)</t>
  </si>
  <si>
    <t>747.304</t>
  </si>
  <si>
    <t>16 mm2 PLASTİK İZOLELİ BAKIR İLETKEN.(TNH-NSYA)</t>
  </si>
  <si>
    <t>747.305</t>
  </si>
  <si>
    <t>25 mm2 PLASTİK İZOLELİ BAKIR İLETKEN.(TNH-NSYA)</t>
  </si>
  <si>
    <t>747.306</t>
  </si>
  <si>
    <t>35 mm2 PLASTİK İZOLELİ BAKIR İLETKEN.(TNH-NSYA)</t>
  </si>
  <si>
    <t>747.500</t>
  </si>
  <si>
    <t>ASKI TELİ</t>
  </si>
  <si>
    <t>780.100</t>
  </si>
  <si>
    <t>ANAHTAR-PRİZ MONTAJI</t>
  </si>
  <si>
    <t>780.101</t>
  </si>
  <si>
    <t>SIVA ALTI NORMAL ANAHTAR</t>
  </si>
  <si>
    <t>780.102</t>
  </si>
  <si>
    <t>SIVA ALTI KOMÜTATÖR ANAHTAR</t>
  </si>
  <si>
    <t>780.103</t>
  </si>
  <si>
    <t>SIVA ALTI VAEVIEN ANAHTAR</t>
  </si>
  <si>
    <t>780.104</t>
  </si>
  <si>
    <t>SIVA ALTI DEVİATÖR ANAHTAR</t>
  </si>
  <si>
    <t>780.105</t>
  </si>
  <si>
    <t>SIVA ÜSTÜ NORMAL ANAHTAR</t>
  </si>
  <si>
    <t>780.106</t>
  </si>
  <si>
    <t>SIVA ÜSTÜ KOMİTATÖR ANAHTAR</t>
  </si>
  <si>
    <t>780.109</t>
  </si>
  <si>
    <t>ETANŞ NORMAL ANAHTAR</t>
  </si>
  <si>
    <t>780.110</t>
  </si>
  <si>
    <t>ETANŞ KOMÜTATÖR ANAHTAR</t>
  </si>
  <si>
    <t>780.113</t>
  </si>
  <si>
    <t>SIVA ALTI NORMAL PRIZ</t>
  </si>
  <si>
    <t>780.115</t>
  </si>
  <si>
    <t>SIVA ALTI TOPRAKLI PRIZ</t>
  </si>
  <si>
    <t>780.116</t>
  </si>
  <si>
    <t>SIVA ÜSTÜ TOPRAKLI PRİZ</t>
  </si>
  <si>
    <t>780.117</t>
  </si>
  <si>
    <t>ETANŞ PRİZ. ALÜMİNYUM GÖVDELİ</t>
  </si>
  <si>
    <t>780.118</t>
  </si>
  <si>
    <t>1x1,5 mm2  NYA İLETKEN</t>
  </si>
  <si>
    <t>780.119</t>
  </si>
  <si>
    <t>1*2,5 mm2  NYA İLETKEN</t>
  </si>
  <si>
    <t>780.120</t>
  </si>
  <si>
    <t>1*4 mm2  NYA İLETKEN</t>
  </si>
  <si>
    <t>780.121</t>
  </si>
  <si>
    <t>1*6 mm2  NYA İLETKEN</t>
  </si>
  <si>
    <t>780.122</t>
  </si>
  <si>
    <t>1*10 mm2  NYA İLETKEN</t>
  </si>
  <si>
    <t>780.123</t>
  </si>
  <si>
    <t>1*16 mm2  NYA İLETKEN</t>
  </si>
  <si>
    <t>780.124</t>
  </si>
  <si>
    <t>1*25 mm2  NYA İLETKEN</t>
  </si>
  <si>
    <t>780.125</t>
  </si>
  <si>
    <t>1*35 mm2  NYA İLETKEN</t>
  </si>
  <si>
    <t>780.126</t>
  </si>
  <si>
    <t>1x50 mm2  NYA İLETKEN</t>
  </si>
  <si>
    <t>780.127</t>
  </si>
  <si>
    <t>GÖMME BUAT</t>
  </si>
  <si>
    <t>780.129</t>
  </si>
  <si>
    <t>ETANŞ BUAT</t>
  </si>
  <si>
    <t>780.130</t>
  </si>
  <si>
    <t>SIVA ÜSTÜ ROZAS</t>
  </si>
  <si>
    <t>780.133</t>
  </si>
  <si>
    <t>DONANMA DUY</t>
  </si>
  <si>
    <t>780.134</t>
  </si>
  <si>
    <t>20 W - 220 V  BALAST  FLÜ. LAMBA İÇİN</t>
  </si>
  <si>
    <t>780.135</t>
  </si>
  <si>
    <t>40 W - 220 V  BALAST  FLÜ. LAMBA İÇİN</t>
  </si>
  <si>
    <t>780.136</t>
  </si>
  <si>
    <t>ELEKTRONİK BALAST  220 V - 20 W AMPUL İÇİN</t>
  </si>
  <si>
    <t>780.137</t>
  </si>
  <si>
    <t>ELEKTRONİK BALAST  220 V - 40 W AMPUL İÇİN</t>
  </si>
  <si>
    <t>780.138</t>
  </si>
  <si>
    <t>ELEKTRONİK BALAST  220 V-18 W KOMPAKT FLO.İÇİN</t>
  </si>
  <si>
    <t>780.139</t>
  </si>
  <si>
    <t>ELEKTRONİK BALAST  220 V - 26 W  KOMPAKT FLO.İÇİN</t>
  </si>
  <si>
    <t>780.142</t>
  </si>
  <si>
    <t>BALAST  125 W - 220 V  CİVA BUHARLI LAMBA İÇİN</t>
  </si>
  <si>
    <t>780.143</t>
  </si>
  <si>
    <t>BALAST  250 W - 220 V   CİVA BUH. LAMBA İÇİN</t>
  </si>
  <si>
    <t>780.144</t>
  </si>
  <si>
    <t>BALAST 400 W CİVA BUH. AMPUL</t>
  </si>
  <si>
    <t>780.146</t>
  </si>
  <si>
    <t>FLÜORESAN LAMBA DUYU</t>
  </si>
  <si>
    <t>780.147</t>
  </si>
  <si>
    <t>FLÜORESAN LAMBA STARTERI</t>
  </si>
  <si>
    <t>780.148</t>
  </si>
  <si>
    <t>60 W  AKKOR FLAMANLI AMPUL</t>
  </si>
  <si>
    <t>780.149</t>
  </si>
  <si>
    <t>100 W  AKKOR FLAMANLI AMPUL</t>
  </si>
  <si>
    <t>780.152</t>
  </si>
  <si>
    <t>20 W  FLÜORESAN LAMBA</t>
  </si>
  <si>
    <t>780.154</t>
  </si>
  <si>
    <t>40 W  FLÜORESAN LAMBA</t>
  </si>
  <si>
    <t>780.158</t>
  </si>
  <si>
    <t>125 W  CİVA BUHARLI LAMBA</t>
  </si>
  <si>
    <t>780.159</t>
  </si>
  <si>
    <t>250 W  CIVA BUHARLI LAMBA</t>
  </si>
  <si>
    <t>780.160</t>
  </si>
  <si>
    <t>400 W  CİVA BUHARLI LAMBA</t>
  </si>
  <si>
    <t>780.161</t>
  </si>
  <si>
    <t>160 W CİVA BUHARLI AMPUL (BALASTSIZ TİP)</t>
  </si>
  <si>
    <t>780.162</t>
  </si>
  <si>
    <t>250 W  CİVA BUHARLI LAMBA  (BALASTSIZ TİP)</t>
  </si>
  <si>
    <t>780.164</t>
  </si>
  <si>
    <t>SODYUM BUH.LAMBA-BALASTLI</t>
  </si>
  <si>
    <t>780.165</t>
  </si>
  <si>
    <t>A TİPİ ARM. OPAL CAM GLOBU</t>
  </si>
  <si>
    <t>780.167</t>
  </si>
  <si>
    <t>C TİPİ ARM.OPAL CAM GLOBU</t>
  </si>
  <si>
    <t>780.171</t>
  </si>
  <si>
    <t>START-STOP BUTONU</t>
  </si>
  <si>
    <t>780.172</t>
  </si>
  <si>
    <t>ETANŞ  START STOP BUTONU</t>
  </si>
  <si>
    <t>780.201</t>
  </si>
  <si>
    <t>7 W  KOMPAKT FLO.AMPUL E27 DUYLU,BALASTLI</t>
  </si>
  <si>
    <t>780.202</t>
  </si>
  <si>
    <t>9 W  KOMPAKT FLO.AMPUL E27 DUYLU,BALASTLI</t>
  </si>
  <si>
    <t>780.203</t>
  </si>
  <si>
    <t>11 W  KOMPAKT FLO.AMPUL E27 DUYLU,BALASTLI</t>
  </si>
  <si>
    <t>780.204</t>
  </si>
  <si>
    <t>15 W  KOMPAKT FLO.AMPUL E27 DUYLU,BALASTLI</t>
  </si>
  <si>
    <t>780.205</t>
  </si>
  <si>
    <t>20 W  KOMPAKT FLO.AMPUL E27 DUYLU,BALASTLI</t>
  </si>
  <si>
    <t>780.206</t>
  </si>
  <si>
    <t>26 W  KOMPAKT FLO.AMPUL E27 DUYLU,BALASTLI</t>
  </si>
  <si>
    <t>780.207</t>
  </si>
  <si>
    <t>5 W KOMPAKT FLO.AMPUL G23 DUY,2 PİN, BALASTSIZ</t>
  </si>
  <si>
    <t>780.208</t>
  </si>
  <si>
    <t>7 W KOMPAKT FLO.AMPUL G23 DUY,2 PİN, BALASTSIZ</t>
  </si>
  <si>
    <t>780.209</t>
  </si>
  <si>
    <t>9 W KOMPAKT FLO.AMPUL G23 DUY,2 PİN, BALASTSIZ</t>
  </si>
  <si>
    <t>780.210</t>
  </si>
  <si>
    <t>11 W KOMPAKT FLO.AMPUL G23 DUY,2 PİN, BALASTSIZ</t>
  </si>
  <si>
    <t>780.211</t>
  </si>
  <si>
    <t>8 W KOMPAKT FLO.AMPUL G24d-1 DUY,2 PİN, BALASTSIZ</t>
  </si>
  <si>
    <t>780.212</t>
  </si>
  <si>
    <t>10 W KOMPAKT FLO.AMPUL G24d-1 DUY,2 PİN, BALASTSIZ</t>
  </si>
  <si>
    <t>780.213</t>
  </si>
  <si>
    <t>13 W KOMPAKT FLO.AMPUL G24d-1 DUY,2 PİN, BALASTSIZ</t>
  </si>
  <si>
    <t>780.214</t>
  </si>
  <si>
    <t>18 W KOMPAKT FLO.AMPUL G24d-2 DUY,2 PİN, BALASTSI</t>
  </si>
  <si>
    <t>780.215</t>
  </si>
  <si>
    <t>26 W KOMPAKT FLO.AMPUL G24d-3 DUY,2 PİN, BALASTSIZ</t>
  </si>
  <si>
    <t>780.216</t>
  </si>
  <si>
    <t>10 W KOMPAKT FLO.AMPUL G24q-1 DUY,4 PİN,DİM EDİLİR</t>
  </si>
  <si>
    <t>780.217</t>
  </si>
  <si>
    <t>13 W KOMPAKT FLO.AMPUL G24q-1 DUY,4 PİN,DİM EDİLİ</t>
  </si>
  <si>
    <t>780.218</t>
  </si>
  <si>
    <t>18 W KOMPAKT FLO.AMPUL G24q-2 DUY,4 PİN,DİM EDİLİ</t>
  </si>
  <si>
    <t>780.219</t>
  </si>
  <si>
    <t>26 W KOMPAKT FLO.AMPUL G24q-3 DUY,4 PİN,DİM EDİLİ</t>
  </si>
  <si>
    <t>781.101</t>
  </si>
  <si>
    <t>16 A  ETANŞ KAUÇUK DUVAR PRiZi</t>
  </si>
  <si>
    <t>781.102</t>
  </si>
  <si>
    <t>1*16 A ETANŞ KAUÇUK MAKİNA PRİZİ</t>
  </si>
  <si>
    <t>781.104</t>
  </si>
  <si>
    <t>16 A ETANŞ KAUÇUK ÜÇLÜ GRUP PRİZ</t>
  </si>
  <si>
    <t>781.104/1</t>
  </si>
  <si>
    <t>16A ETANŞ ÜÇLÜ GRUP PRİZ (UPS)</t>
  </si>
  <si>
    <t>781.201</t>
  </si>
  <si>
    <t>3*16 A ETANS KAUÇUK DUVAR PRiZi</t>
  </si>
  <si>
    <t>781.201/M</t>
  </si>
  <si>
    <t>3*16 A TRİFAZE PRİZ MONTAJI</t>
  </si>
  <si>
    <t>781.202</t>
  </si>
  <si>
    <t>3*16 A ETANŞ KAUÇUK MAKİNA PRİZİ</t>
  </si>
  <si>
    <t>781.301</t>
  </si>
  <si>
    <t>3*32 A  PRİZ (ETANŞ KAUÇUK)</t>
  </si>
  <si>
    <t>781.302</t>
  </si>
  <si>
    <t>3*32 A  ETANŞ MAKİNA PRİZİ</t>
  </si>
  <si>
    <t>781.501</t>
  </si>
  <si>
    <t>16 A  DÜZ FİŞ (ETANŞ KAUÇUK)</t>
  </si>
  <si>
    <t>781.502</t>
  </si>
  <si>
    <t>3*16 A  DÜZ FİŞ (ETANŞ KAUÇUK)</t>
  </si>
  <si>
    <t>781.503</t>
  </si>
  <si>
    <t>3*32 A  EĞİK FİŞ (ETANŞ KAUÇUK)</t>
  </si>
  <si>
    <t>782.101</t>
  </si>
  <si>
    <t>1,5 mm  GALVANİZ SAÇTAN KABLO KANALI</t>
  </si>
  <si>
    <t>782.102</t>
  </si>
  <si>
    <t>2 mm  GALVANİZLİ SAÇTAN KABLO KANALI</t>
  </si>
  <si>
    <t>782.103</t>
  </si>
  <si>
    <t>2,5 mm  GALVANİZLİ SAÇTAN KABLO KANALI</t>
  </si>
  <si>
    <t>782.104</t>
  </si>
  <si>
    <t>3 mm.' lik GALVANİZ SAÇ KABLO KANALI</t>
  </si>
  <si>
    <t>783.101</t>
  </si>
  <si>
    <t>2*0,50 mm2  FVV KABLO</t>
  </si>
  <si>
    <t>783.106</t>
  </si>
  <si>
    <t>4*0,75 mm2  FVV KABLO</t>
  </si>
  <si>
    <t>783.107</t>
  </si>
  <si>
    <t>2*0,75 mm2  FVV-n KABLO</t>
  </si>
  <si>
    <t>783.110</t>
  </si>
  <si>
    <t>5*0,75 mm2  FVV-n  KONTROL KABLOSU</t>
  </si>
  <si>
    <t>783.119</t>
  </si>
  <si>
    <t>2*1,5 mm2 FVV-n KABLO</t>
  </si>
  <si>
    <t>783.120</t>
  </si>
  <si>
    <t>3*1,5 mm2  FVV-n KABLO</t>
  </si>
  <si>
    <t>783.125</t>
  </si>
  <si>
    <t>2*2,5 mm2  FVV-n KABLO</t>
  </si>
  <si>
    <t>783.126</t>
  </si>
  <si>
    <t>3*2,5 mm2  FVV-n KABLO</t>
  </si>
  <si>
    <t>783.127</t>
  </si>
  <si>
    <t>4*2,5 mm2  FVV-n KABLO</t>
  </si>
  <si>
    <t>790.101</t>
  </si>
  <si>
    <t>0.18 KW  ELEKTRİK MOTORU  3000 D/DAK</t>
  </si>
  <si>
    <t>790.105</t>
  </si>
  <si>
    <t>0.75 KW  ELEKTRİK MOTORU  3000 D/DAK</t>
  </si>
  <si>
    <t>790.106</t>
  </si>
  <si>
    <t>1.1 KW  ELEKTRİK MOTORU  3000 D/DAK</t>
  </si>
  <si>
    <t>790.110</t>
  </si>
  <si>
    <t>4 KW  ELEKTRİK MOTORU 3000 D/DAK</t>
  </si>
  <si>
    <t>790.111</t>
  </si>
  <si>
    <t>5.5 KW  ELEKTRİK MOTORU  3000 D/DAK</t>
  </si>
  <si>
    <t>790.112</t>
  </si>
  <si>
    <t>7.5 KW  ELEKTRİK MOTORU  3000 D/DAK</t>
  </si>
  <si>
    <t>790.114</t>
  </si>
  <si>
    <t>15.5 KW  ELEKTRİK MOTORU  3000 D/DAK</t>
  </si>
  <si>
    <t>790.115</t>
  </si>
  <si>
    <t>18.5 KW  ELEKTRİK MOTORU  3000 D/DAK</t>
  </si>
  <si>
    <t>790.116</t>
  </si>
  <si>
    <t>22 KW  ELEKTRİK MOTORU  3000 D/DAK</t>
  </si>
  <si>
    <t>790.202</t>
  </si>
  <si>
    <t>0,18 KW  ELEKTRİK MOTORU  1500 D/DAK</t>
  </si>
  <si>
    <t>790.205</t>
  </si>
  <si>
    <t>0,55 KW  ELEKTRİK MOTORU  1500 D/DAK</t>
  </si>
  <si>
    <t>790.206</t>
  </si>
  <si>
    <t>0.75 KW  ELEKTRİK MOTORU  1500 D/DAK</t>
  </si>
  <si>
    <t>790.207</t>
  </si>
  <si>
    <t>1.1 KW  ELEKTRİK MOTORU 1500 D/DAK</t>
  </si>
  <si>
    <t>790.208</t>
  </si>
  <si>
    <t>1,5 KW  ELEKTRİK MOTORU  1500 D/DAK</t>
  </si>
  <si>
    <t>790.209</t>
  </si>
  <si>
    <t>2,2 KW ELEKTRIK MOTORU  1500 D/DAK</t>
  </si>
  <si>
    <t>790.210</t>
  </si>
  <si>
    <t>3 KW  ELEKTRİK MOTORU  1500 d/dak</t>
  </si>
  <si>
    <t>790.211</t>
  </si>
  <si>
    <t>4 KW  ELEKTRİK MOTORU  1500 d/dak</t>
  </si>
  <si>
    <t>790.212</t>
  </si>
  <si>
    <t>5,5 KW  ELEKTRİK MOTORU 1500 d/dak</t>
  </si>
  <si>
    <t>790.213</t>
  </si>
  <si>
    <t>7,5 KW  ELEKTRİK MOTORU  1500 d/dak</t>
  </si>
  <si>
    <t>790.214</t>
  </si>
  <si>
    <t>11 KW  ELEKTRİK MOTORU  1500 D/DAK</t>
  </si>
  <si>
    <t>790.215</t>
  </si>
  <si>
    <t>15 KW  ELEKTRİK MOTORU  1500 d/dak</t>
  </si>
  <si>
    <t>790.219</t>
  </si>
  <si>
    <t>37 KW  ELEKTRİK MOTORU  1500 D/DAK</t>
  </si>
  <si>
    <t>801.101</t>
  </si>
  <si>
    <t>IŞIKLI ÇAĞIRMA SORTİSİ</t>
  </si>
  <si>
    <t>801.101/01</t>
  </si>
  <si>
    <t>ÇAĞIRMA SORTİSİ. BUTONSUZ</t>
  </si>
  <si>
    <t>802.101</t>
  </si>
  <si>
    <t>IŞIKLI SÖNDÜRME DÜĞMESİ VE TESİSATI</t>
  </si>
  <si>
    <t>802.101/01</t>
  </si>
  <si>
    <t>SÖNDÜRME DÜĞMESİ SORTİSİ. DÜĞMESİZ</t>
  </si>
  <si>
    <t>803.101</t>
  </si>
  <si>
    <t>IŞIKLI SÖNDÜRME DÜĞ.TESİSATI (ELEKTRONİK)</t>
  </si>
  <si>
    <t>804.101</t>
  </si>
  <si>
    <t>NUMARATORLU ÇAĞRI SORTİSİ</t>
  </si>
  <si>
    <t>805.101</t>
  </si>
  <si>
    <t>IŞIKLI PARALEL ÇAĞIRMA DÜĞMESİ SORTİSİ</t>
  </si>
  <si>
    <t>806.101</t>
  </si>
  <si>
    <t>KAPI ZİLİ SORTİSİ</t>
  </si>
  <si>
    <t>807.101</t>
  </si>
  <si>
    <t>220/24 V - 100 VA TRAFO</t>
  </si>
  <si>
    <t>807.102</t>
  </si>
  <si>
    <t>220/3-5-8 V - 10 VA  TRAFO</t>
  </si>
  <si>
    <t>808.101</t>
  </si>
  <si>
    <t>VIZILTI VE TESISATI</t>
  </si>
  <si>
    <t>809.101</t>
  </si>
  <si>
    <t>ZİL VE MONTAJI</t>
  </si>
  <si>
    <t>810.101</t>
  </si>
  <si>
    <t>NUMARATOR VE MONTAJI</t>
  </si>
  <si>
    <t>811.101</t>
  </si>
  <si>
    <t>KONTROL TABLOSU VE TESİSATI</t>
  </si>
  <si>
    <t>812.100</t>
  </si>
  <si>
    <t>PILOT LAMBASI VE TESISATI</t>
  </si>
  <si>
    <t>812.101</t>
  </si>
  <si>
    <t>PİLOT LAMBASI VE TEANŞ KAUÇUK</t>
  </si>
  <si>
    <t>KAPI OTOMATİĞİ SORTİSİ</t>
  </si>
  <si>
    <t>KAPI OTOMATİĞİ VE MONTAJI (KURMALI TİP)</t>
  </si>
  <si>
    <t>814.102</t>
  </si>
  <si>
    <t>KAPI OTOMATİĞİ VE MONTAJI (İTMELİ TİP)</t>
  </si>
  <si>
    <t>814.103</t>
  </si>
  <si>
    <t>OTOMATİK GİZLİ TİP KAPI AÇAÇAĞI</t>
  </si>
  <si>
    <t>TELEFON TESİSATI SORTİSİ</t>
  </si>
  <si>
    <t>815.101/01</t>
  </si>
  <si>
    <t>TELEFON TESİSAT SORTİSİ. PRİZSİZ</t>
  </si>
  <si>
    <t>815.101/M</t>
  </si>
  <si>
    <t>TELEFON PRİZİ SORTİSİ MONTAJ</t>
  </si>
  <si>
    <t>816.101</t>
  </si>
  <si>
    <t>PARALEL TELEFON TESİSAT SORTİSİ</t>
  </si>
  <si>
    <t>817.101</t>
  </si>
  <si>
    <t>TELEFON TESİSATI SORTİSİ ETANŞ</t>
  </si>
  <si>
    <t>818.101</t>
  </si>
  <si>
    <t>2 ÇİFT  ANA HAT TESİSATI</t>
  </si>
  <si>
    <t>818.101/1</t>
  </si>
  <si>
    <t>2 ÇİFT TELEFON KABLOSU(DEDEKTÖR BESLEME)</t>
  </si>
  <si>
    <t>818.102</t>
  </si>
  <si>
    <t>4 ÇİFT ANA HAT TESİSATI</t>
  </si>
  <si>
    <t>818.102.1</t>
  </si>
  <si>
    <t>3 Çift ANA HAT BESLEME KABLOSU</t>
  </si>
  <si>
    <t>818.103</t>
  </si>
  <si>
    <t>6 ÇİFT  ANA HAT TESİSATI</t>
  </si>
  <si>
    <t>818.103.1</t>
  </si>
  <si>
    <t>3 Çift TELEFON KABLOSU</t>
  </si>
  <si>
    <t>818.104</t>
  </si>
  <si>
    <t>10 ÇİFT  ANA HAT TESİSATI</t>
  </si>
  <si>
    <t>818.105</t>
  </si>
  <si>
    <t>16 ÇİFT  ANA HAT TESİSATI</t>
  </si>
  <si>
    <t>818.106</t>
  </si>
  <si>
    <t>20 ÇİFT  ANA HAT TESİSATI</t>
  </si>
  <si>
    <t>818.107</t>
  </si>
  <si>
    <t>30 ÇİFT  ANA HAT TESISATI</t>
  </si>
  <si>
    <t>818.108</t>
  </si>
  <si>
    <t>50 ÇİFT  ANA HAT TESİSATI</t>
  </si>
  <si>
    <t>818.109</t>
  </si>
  <si>
    <t>100 ÇİFT  ANA HAT TESİSATI</t>
  </si>
  <si>
    <t>818.110</t>
  </si>
  <si>
    <t>150 ÇİFT ANA HAT TESİSATI</t>
  </si>
  <si>
    <t>818.111</t>
  </si>
  <si>
    <t>200 ÇİFT ANA HAT TESİSATI</t>
  </si>
  <si>
    <t>818.112</t>
  </si>
  <si>
    <t>1 ÇİFT  ANA HAT TESİSATI</t>
  </si>
  <si>
    <t>818.201</t>
  </si>
  <si>
    <t>2 ÇİFT ANA HAT TESİSİ (HARİCİ)</t>
  </si>
  <si>
    <t>6 ÇİFT ANA HAT TESİSİ (HARİCİ)</t>
  </si>
  <si>
    <t>818.203</t>
  </si>
  <si>
    <t>10 ÇİFT  ANA HAT TESİSİ (HARİCİ)</t>
  </si>
  <si>
    <t>818.204</t>
  </si>
  <si>
    <t>20 ÇİFT  ANA HAT TESİSİ (HARİCİ)</t>
  </si>
  <si>
    <t>818.205</t>
  </si>
  <si>
    <t>30 ÇİFT  ANA HAT TESİSİ (HARİCİ)</t>
  </si>
  <si>
    <t>818.206</t>
  </si>
  <si>
    <t>50 ÇİFT  ANA HAT TESİSİ (HARİCİ)</t>
  </si>
  <si>
    <t>818.206/M</t>
  </si>
  <si>
    <t>50 ÇİFT HARİCİ ANAHAT KABLOSU MONTAJI</t>
  </si>
  <si>
    <t>818.207</t>
  </si>
  <si>
    <t>100 ÇİFT  ANA HAT TESİSİ (HARİCİ)</t>
  </si>
  <si>
    <t>818.207/M</t>
  </si>
  <si>
    <t>100 ÇİFT HARİCİ ANAHAT KABLOSU MONTAJI</t>
  </si>
  <si>
    <t>818.208</t>
  </si>
  <si>
    <t>150 ÇİFT HARİCİ ANA HAT TESİSİ</t>
  </si>
  <si>
    <t>818.208/M</t>
  </si>
  <si>
    <t>150 ÇİFT HARİCİ TELEFON KAB.MONTAJI</t>
  </si>
  <si>
    <t>818.209</t>
  </si>
  <si>
    <t>200 ÇİFT  ANA HAT TESİSİ (HARİCİ)</t>
  </si>
  <si>
    <t>818.301</t>
  </si>
  <si>
    <t>10 ÇİFT  ASKI TELLİ TLF.KABLOSU (HARİCİ)</t>
  </si>
  <si>
    <t>818.302</t>
  </si>
  <si>
    <t>20 ÇİFT ASKI TELLİ TLF.KABLOSU (HARİCİ)</t>
  </si>
  <si>
    <t>818.501</t>
  </si>
  <si>
    <t>10 ÇİFT ANA HAT TESİSİ (HARİCİ)</t>
  </si>
  <si>
    <t>818.501/M</t>
  </si>
  <si>
    <t>10 çift HARİCİ ANA HAT TESİSİ MONTAJI</t>
  </si>
  <si>
    <t>818.502</t>
  </si>
  <si>
    <t>20 ÇİFT ANA HAT TESİSİ (HARİCİ)</t>
  </si>
  <si>
    <t>818.503</t>
  </si>
  <si>
    <t>30 ÇİFT ANA HAT TESİSİ (HARİCİ)</t>
  </si>
  <si>
    <t>818.504</t>
  </si>
  <si>
    <t>50 ÇİFA OTO.ENVERSÖR ŞALTER</t>
  </si>
  <si>
    <t>818.505</t>
  </si>
  <si>
    <t>100 ÇİFT ANA HAT TESİSİ (HARİCİ)</t>
  </si>
  <si>
    <t>819.101</t>
  </si>
  <si>
    <t>10 ÇİFTLİK  TELEFON DAĞITIM KUTUSU</t>
  </si>
  <si>
    <t>819.102</t>
  </si>
  <si>
    <t>30 ÇİFTLİK TELEFON DAĞITIM KUTUSU</t>
  </si>
  <si>
    <t>819.103</t>
  </si>
  <si>
    <t>50 ÇİFTLİK TELEFON DAĞITIM KUTUSU</t>
  </si>
  <si>
    <t>819.104</t>
  </si>
  <si>
    <t>100 ÇİFTLİK TELEFON DAĞITIM KUTUSU</t>
  </si>
  <si>
    <t>819.105</t>
  </si>
  <si>
    <t>150 ÇİFTLİK TELEFON DAĞITIM KUTUSU</t>
  </si>
  <si>
    <t>819.106</t>
  </si>
  <si>
    <t>200 ÇİFTLİK TELEFON DAĞITIM KUTUSU</t>
  </si>
  <si>
    <t>819.201</t>
  </si>
  <si>
    <t>20 ÇİFT  TELEFON DAĞITIM KUTUSU (KRONELİ)</t>
  </si>
  <si>
    <t>819.201/1</t>
  </si>
  <si>
    <t>DAİRE TELEFON DAĞITIM KUTUSU 10 ÇİFTE KAdAR</t>
  </si>
  <si>
    <t>819.201/2</t>
  </si>
  <si>
    <t>TELEFON DAĞITIM KUTUSU DAHİLİ TİP 20 ÇİFT</t>
  </si>
  <si>
    <t>819.202</t>
  </si>
  <si>
    <t>30 ÇİFT  TELEFON DAĞITIM KUTUSU (KRONELİ)</t>
  </si>
  <si>
    <t>819.203</t>
  </si>
  <si>
    <t>50 ÇİFT  TELEFON DAĞITIM KUTUSU (KRONELİ)</t>
  </si>
  <si>
    <t>819.204</t>
  </si>
  <si>
    <t>100 ÇİFT  TELEFON DAĞITIM KUTUSU (KRONELİ)</t>
  </si>
  <si>
    <t>819.205</t>
  </si>
  <si>
    <t>150 ÇİFT TLF.DAĞITIM KUTUSU (KRONELİ)</t>
  </si>
  <si>
    <t>819.206</t>
  </si>
  <si>
    <t>200 ÇİFT TELEFON DAĞITIM KUTUSU (KRONELİ)</t>
  </si>
  <si>
    <t>819.301</t>
  </si>
  <si>
    <t>30 ÇİFT PLASTİK ETANJ TLF. DAĞ. KUTUSU</t>
  </si>
  <si>
    <t>819.302</t>
  </si>
  <si>
    <t>50 Çift ETANŞ PVC TLF. DAĞITIM KUTUSU</t>
  </si>
  <si>
    <t>819.305</t>
  </si>
  <si>
    <t>150 Çift PLASTİK ETANŞ TELEFON DAĞ. KUTUSU</t>
  </si>
  <si>
    <t>819.306</t>
  </si>
  <si>
    <t>200 çiftlik PLASTİK ETANŞ TELEFON DAĞ. KUTUSU</t>
  </si>
  <si>
    <t>820.101</t>
  </si>
  <si>
    <t>TELEFON MAKİNASI (KAdRANLI DÜĞMELİ)</t>
  </si>
  <si>
    <t>820.102</t>
  </si>
  <si>
    <t>TELEFON MAKİNASI (KAdRANLI DÜĞMESİZ)</t>
  </si>
  <si>
    <t>820.107</t>
  </si>
  <si>
    <t>TELEFON MAKİNASI (TUŞ KAdRANLI OTO.)</t>
  </si>
  <si>
    <t>822.101</t>
  </si>
  <si>
    <t>SAAT TESİSATI BESLEME HATTI</t>
  </si>
  <si>
    <t>823.101</t>
  </si>
  <si>
    <t>SAAT BESLEME HATTI</t>
  </si>
  <si>
    <t>824.103</t>
  </si>
  <si>
    <t>SİNYAL SAATİ</t>
  </si>
  <si>
    <t>825.102</t>
  </si>
  <si>
    <t>TALİ SAAT VE MONTAJI ø 30 cm</t>
  </si>
  <si>
    <t>825.105</t>
  </si>
  <si>
    <t>826.101</t>
  </si>
  <si>
    <t>PAYDOS ÇANI BESLEME HATTI</t>
  </si>
  <si>
    <t>827.101</t>
  </si>
  <si>
    <t>PAYDOS ÇANI BESLEME HATTI (NYM ile)</t>
  </si>
  <si>
    <t>828.101</t>
  </si>
  <si>
    <t>PAYDOS ÇANI VE MONTAJI</t>
  </si>
  <si>
    <t>829.101</t>
  </si>
  <si>
    <t>YANGIN İHBAR TESİSATI BESLEME HATTI</t>
  </si>
  <si>
    <t>YANGIN İHBAR DÜĞMESİ VE MONTAJI</t>
  </si>
  <si>
    <t>830.102</t>
  </si>
  <si>
    <t>ELEKTRONİK YANGIN İHBAR BUTONU</t>
  </si>
  <si>
    <t>831.101</t>
  </si>
  <si>
    <t>ETANŞ YANGIN İHBAR BESLEME HATTI</t>
  </si>
  <si>
    <t>832.101</t>
  </si>
  <si>
    <t>SICAKLIK TESİRİ İLE ÇALIŞAN DEDEKTÖR</t>
  </si>
  <si>
    <t>832.103</t>
  </si>
  <si>
    <t>SICAKLIK ARTIŞ HIZI DEDEKTÖRÜ VE MONTAJI</t>
  </si>
  <si>
    <t>832.105</t>
  </si>
  <si>
    <t>İYONİZASYON ETKİLİ DUMAN DEDEKTÖRÜ VE MONTAJI</t>
  </si>
  <si>
    <t>832.106</t>
  </si>
  <si>
    <t>OPTİK ETKİLİ DUMAN DEDEKTÖRÜ VE MONTAJI</t>
  </si>
  <si>
    <t>832.107</t>
  </si>
  <si>
    <t>ELEKTRO OPTİK ALEV DEDEKTÖRÜ</t>
  </si>
  <si>
    <t>833.101</t>
  </si>
  <si>
    <t>5 Dev. YANGIN IHBAR SANTRALI-BUTONLU TİP</t>
  </si>
  <si>
    <t>833.102</t>
  </si>
  <si>
    <t>10 Dev. YANGIN İHBAR SANTRALI-BUTONLU TİP</t>
  </si>
  <si>
    <t>833.103</t>
  </si>
  <si>
    <t>15 Dev. YANGIN İHBAR SANTRALI-BUTONLU TİP</t>
  </si>
  <si>
    <t>833.201</t>
  </si>
  <si>
    <t>5 Dev. YANGIN İHBAR SANTRALI (DEDEKTÖRLÜ)</t>
  </si>
  <si>
    <t>833.202</t>
  </si>
  <si>
    <t>10 Dev. YANGIN İHBAR SANTRALI (DEDEKTÖRLÜ)</t>
  </si>
  <si>
    <t>833.203</t>
  </si>
  <si>
    <t>15 Dev. YANGIN İHBAR SANTRALI-DEDEKTÖRLÜ TİP</t>
  </si>
  <si>
    <t>833.204</t>
  </si>
  <si>
    <t>20 Dev. YANGIN İHBAR SANTRALI (DEDEKTÖRLÜ)</t>
  </si>
  <si>
    <t>833.206</t>
  </si>
  <si>
    <t>30 Dev. YANGIN İHBAR SANTRALI (DEDEKTÖRLÜ)</t>
  </si>
  <si>
    <t>833.207</t>
  </si>
  <si>
    <t>40 DEVRELİ YANGIN İHBAR SANTRALI.DED+BUTON</t>
  </si>
  <si>
    <t>833.208</t>
  </si>
  <si>
    <t>50 Dev. YANGIN İHBAR SANTRALI</t>
  </si>
  <si>
    <t>833.209</t>
  </si>
  <si>
    <t>60 Dev. YANGIN İHBAR SANTRALI</t>
  </si>
  <si>
    <t>833.210</t>
  </si>
  <si>
    <t>70 Dev. YANGIN İHBAR SANTRALI</t>
  </si>
  <si>
    <t>833.301</t>
  </si>
  <si>
    <t>1 ÇEVRİMLİ,12 BÖLGELİ ANALOG AdRESLİ Y.A.S.</t>
  </si>
  <si>
    <t>833.302</t>
  </si>
  <si>
    <t>2 ÇEVRİMLİ,24 BÖLGELİ ANALOG AdRESLİ Y.A.S.254 AdR</t>
  </si>
  <si>
    <t>833.303</t>
  </si>
  <si>
    <t>4 ÇEVRİMLİ,48 BÖLGELİ ANALOG AdRESLİ Y.A.S.508 AdR</t>
  </si>
  <si>
    <t>833.304</t>
  </si>
  <si>
    <t>NETWORK ARA BİRİM KARTI.</t>
  </si>
  <si>
    <t>833.305</t>
  </si>
  <si>
    <t>TERMAL MİNİ PRİNTER</t>
  </si>
  <si>
    <t>833.401</t>
  </si>
  <si>
    <t>TEKRARLAYICI PANEL 12 BÖLGELİ ANALOG AdRESLİ</t>
  </si>
  <si>
    <t>833.402</t>
  </si>
  <si>
    <t>TEKRARLAYICI PANEL 24 BÖLGELİ ANALOG AdRESLİ</t>
  </si>
  <si>
    <t>833.403</t>
  </si>
  <si>
    <t>TEKRARLAYICI PANEL 48 BÖLGELİ ANALOG AdRESLİ</t>
  </si>
  <si>
    <t>833.500</t>
  </si>
  <si>
    <t>ANALOG AdRESLİ OPTİK DUMAN DEDEKTÖRÜ</t>
  </si>
  <si>
    <t>833.510</t>
  </si>
  <si>
    <t>ANALOG AdRESLİ İYONİZE DUMAN DEDEKTÖRÜ</t>
  </si>
  <si>
    <t>833.520</t>
  </si>
  <si>
    <t>ANALOG AdRESLİ SICAKLIK DEDEKTÖRÜ</t>
  </si>
  <si>
    <t>833.530</t>
  </si>
  <si>
    <t>ANALOG AdRESLİ KOMBİNE OPTİK DUMAN SICAKLIK DEDEK.</t>
  </si>
  <si>
    <t>833.540</t>
  </si>
  <si>
    <t>PATLAYICI GAZ DEDEKTÖRLERİ</t>
  </si>
  <si>
    <t>833.550</t>
  </si>
  <si>
    <t>KARBON MONOKSİT GAZ DEDEKTÖRLERİ</t>
  </si>
  <si>
    <t>833.555</t>
  </si>
  <si>
    <t>ANALOG AdRESLİ YANGIN İHBAR BUTONU</t>
  </si>
  <si>
    <t>833.560</t>
  </si>
  <si>
    <t>ANALOG AdRESLİ SESLİ ALARM KONTROL MODÜLÜ</t>
  </si>
  <si>
    <t>833.565</t>
  </si>
  <si>
    <t>ANALOG AdRESLİ BÖLGE DENETİM MODÜLÜ</t>
  </si>
  <si>
    <t>833.570</t>
  </si>
  <si>
    <t>ANALOG AdRESLİ RÖLE MODÜLÜ</t>
  </si>
  <si>
    <t>833.575</t>
  </si>
  <si>
    <t>ANALOG AdRESLİ KONTAK İZLEME MODÜLÜ</t>
  </si>
  <si>
    <t>833.580</t>
  </si>
  <si>
    <t>ANALOG AdRESLİ KISA DEVRE İZOLATÖR MODÜLÜ</t>
  </si>
  <si>
    <t>833.590</t>
  </si>
  <si>
    <t>DAHİLİ ELEKTRONİK YANGIN İHBAR SİRENİ</t>
  </si>
  <si>
    <t>833.591</t>
  </si>
  <si>
    <t>DAHİLİ ELEKTRONİK YANGIN İHBAR FLAŞÖRÜ</t>
  </si>
  <si>
    <t>833.592</t>
  </si>
  <si>
    <t>DAHİLİ ELEKTRONİK YANGIN İHBAR SİREN FLAŞÖRÜ</t>
  </si>
  <si>
    <t>833.593</t>
  </si>
  <si>
    <t>HARİCİ ELEKTRONİK YANGIN İHBAR SİRENİ</t>
  </si>
  <si>
    <t>833.594</t>
  </si>
  <si>
    <t>HARİCİ ELEKTRONİK YANGIN İHBAR SİREN FLAŞÖRÜ</t>
  </si>
  <si>
    <t>833.595</t>
  </si>
  <si>
    <t>KONV. HARİCİ TİP ELEKTRONİK YANGIN İHBAR BUTONU</t>
  </si>
  <si>
    <t>833.651</t>
  </si>
  <si>
    <t>KESİNTİDE 1 Saat YANAN ACİL DURUM AYD. ARMATÜRÜ</t>
  </si>
  <si>
    <t>833.652</t>
  </si>
  <si>
    <t>KESİNTİDE 2 saat YANAN ACİL DURUM AYD. ARMATÜRÜ</t>
  </si>
  <si>
    <t>833.653</t>
  </si>
  <si>
    <t>KESİNTİDE 3 saat YANAN ACİL DURUM AYD. ARMATÜRÜ</t>
  </si>
  <si>
    <t>833.656</t>
  </si>
  <si>
    <t>KESİNTİDE 1 saat YANAN GÖMME ACİL DURUM AYD. ARM.</t>
  </si>
  <si>
    <t>833.657</t>
  </si>
  <si>
    <t>KESİNTİDE 2 saat YANAN GÖMME ACİL DURUM AYD. ARM.</t>
  </si>
  <si>
    <t>833.658</t>
  </si>
  <si>
    <t>KESİNTİDE 3 saat YANAN GÖMME ACİL DURUM AYD. ARM.</t>
  </si>
  <si>
    <t>833.661</t>
  </si>
  <si>
    <t>1 saat SÜREKLİ YANAN ACİL DURUM AYD. ARMATÜRÜ</t>
  </si>
  <si>
    <t>833.662</t>
  </si>
  <si>
    <t>2 saat SÜREKLİ YANAN ACİL DURUM AYD. ARMATÜRÜ</t>
  </si>
  <si>
    <t>833.663</t>
  </si>
  <si>
    <t>3 saat SÜREKLİ YANAN ACİL DURUM AYD. ARMATÜRÜ</t>
  </si>
  <si>
    <t>833.666</t>
  </si>
  <si>
    <t>1 saat SÜREKLİ YANAN GÖMME ACİL DURUM AYD. ARM.</t>
  </si>
  <si>
    <t>833.667</t>
  </si>
  <si>
    <t>2 saat SÜREKLİ YANAN GÖMME ACİL DURUM AYD. ARM.</t>
  </si>
  <si>
    <t>833.668</t>
  </si>
  <si>
    <t>3 saat SÜREKLİ YANAN GÖMME ACİL DURUM AYD. ARM.</t>
  </si>
  <si>
    <t>833.671</t>
  </si>
  <si>
    <t>KESİNTİDE 1saat YANAN TEK YÜZLÜ YÖNLENDİRME ARM.</t>
  </si>
  <si>
    <t>833.672</t>
  </si>
  <si>
    <t>KESİNTİDE 2saat YANAN TEK YÜZLÜ YÖNLENDİRME ARM.</t>
  </si>
  <si>
    <t>833.673</t>
  </si>
  <si>
    <t>KESİNTİDE 3saat YANAN TEK YÜZLÜ YÖNLENDİRME ARM.</t>
  </si>
  <si>
    <t>833.674</t>
  </si>
  <si>
    <t>KESİNTİDE 1saat YANAN ÇİFT YÜZLÜ YÖNLENDİRME ARM.</t>
  </si>
  <si>
    <t>833.675</t>
  </si>
  <si>
    <t>KESİNTİDE 2saat YANAN ÇİFT YÜZLÜ YÖNLENDİRME ARM.</t>
  </si>
  <si>
    <t>833.676</t>
  </si>
  <si>
    <t>KESİNTİDE 3saat YANAN ÇİFT YÜZLÜ YÖNLENDİRME ARM.</t>
  </si>
  <si>
    <t>833.681</t>
  </si>
  <si>
    <t>1 h SÜREKLİ YANAN TEK YÜZLÜ ACİL DURUM YÖNLENDİRME</t>
  </si>
  <si>
    <t>833.682</t>
  </si>
  <si>
    <t>2 h SÜREKLİ YANAN TEK YÜZLÜ ACİL DURUM YÖNLENDİRME</t>
  </si>
  <si>
    <t>833.683</t>
  </si>
  <si>
    <t>3 h SÜREKLİ YANAN TEK YÜZLÜ ACİL DURUM YÖNLENDİRME</t>
  </si>
  <si>
    <t>833.684</t>
  </si>
  <si>
    <t>1 h SÜREKLİ YANAN ÇİFT YÜZLÜ ACİLDURUM YÖNLENDİRME</t>
  </si>
  <si>
    <t>833.685</t>
  </si>
  <si>
    <t>2 h SÜREKLİ YANAN ÇİFT YÜZLÜ ACİLDURUM YÖNLENDİRME</t>
  </si>
  <si>
    <t>833.686</t>
  </si>
  <si>
    <t>3 h SÜREKLİ YANAN ÇİFT YÜZLÜ ACİLDURUM YÖNLENDİRME</t>
  </si>
  <si>
    <t>833.691</t>
  </si>
  <si>
    <t>1 h KESİNTİDE YANAN GÖMME-ENDİREKT A.D.YÖNLENDİRME</t>
  </si>
  <si>
    <t>833.692</t>
  </si>
  <si>
    <t>2 h KESİNTİDE YANAN GÖMME-ENDİREKT A.D.YÖNLENDİRME</t>
  </si>
  <si>
    <t>833.693</t>
  </si>
  <si>
    <t>3 h KESİNTİDE YANAN GÖMME-ENDİREKT A.D.YÖNLENDİRME</t>
  </si>
  <si>
    <t>833.696</t>
  </si>
  <si>
    <t>1 h SÜREKLİ YANAN GÖMME-ENDİREKT A.D.YÖNLENDİRME</t>
  </si>
  <si>
    <t>833.697</t>
  </si>
  <si>
    <t>2 h SÜREKLİ YANAN GÖMME-ENDİREKT A.D.YÖNLENDİRME</t>
  </si>
  <si>
    <t>833.698</t>
  </si>
  <si>
    <t>3 h SÜREKLİ YANAN GÖMME-ENDİREKT A.D.YÖNLENDİRME</t>
  </si>
  <si>
    <t>834.101</t>
  </si>
  <si>
    <t>10 Ç YANGIN İHBAR DAĞ.KUTUSU</t>
  </si>
  <si>
    <t>835.101</t>
  </si>
  <si>
    <t>YANGIN ALARM TESİSATI SORTİSİ</t>
  </si>
  <si>
    <t>835.101/1</t>
  </si>
  <si>
    <t>YANGIN ALARM SORTİSİ (BUTON)</t>
  </si>
  <si>
    <t>835.101/2</t>
  </si>
  <si>
    <t>YANGIN ALARM SORTİSİ (KLAKSİON)</t>
  </si>
  <si>
    <t>836.101</t>
  </si>
  <si>
    <t>ETANS YANGIN ALARM TESISATI SORTISI</t>
  </si>
  <si>
    <t>NORMAL TİP ALARM KLAKSONU</t>
  </si>
  <si>
    <t>837.102</t>
  </si>
  <si>
    <t>ETANŞ TİP ALARM KLAKSONU VE MONTAJI</t>
  </si>
  <si>
    <t>837.103</t>
  </si>
  <si>
    <t>24 V-DC ALARM KLAKSONU</t>
  </si>
  <si>
    <t>837.104</t>
  </si>
  <si>
    <t>ELEKTRONİK YANGIN İHBAR SORTİSİ. 12 V</t>
  </si>
  <si>
    <t>837.105</t>
  </si>
  <si>
    <t>YANGIN İHBAR KORNASI</t>
  </si>
  <si>
    <t>838.101</t>
  </si>
  <si>
    <t>HOPARLÖR TESİSATI BESLEME HATTI</t>
  </si>
  <si>
    <t>839.101</t>
  </si>
  <si>
    <t>HAT TRAFOSU MONTAJI DAHİLİ TİP</t>
  </si>
  <si>
    <t>840.101</t>
  </si>
  <si>
    <t>3-5 W.LIK TEK TARAFLI HOPARLÖR</t>
  </si>
  <si>
    <t>840.101/M</t>
  </si>
  <si>
    <t>HOPARLÖR MONTAJI</t>
  </si>
  <si>
    <t>840.102</t>
  </si>
  <si>
    <t>3-5 W.LIK ÇİFT TARAFLI HOPARLÖR</t>
  </si>
  <si>
    <t>840.103</t>
  </si>
  <si>
    <t>5 W HARİCİ TİP TEK TARAFLI HOPARLÖR</t>
  </si>
  <si>
    <t>840.104</t>
  </si>
  <si>
    <t>5 W' HARİCİ TİP ÇİFT TARAFLI HOPARLÖR</t>
  </si>
  <si>
    <t>840.105</t>
  </si>
  <si>
    <t>10 W  HARİCİ TİP HAVA BASINÇLI HOPARLÖR</t>
  </si>
  <si>
    <t>840.105.M</t>
  </si>
  <si>
    <t>H.TİP HAVA BASINÇLI HOPARLÖR 10 W  MONTAJI  AJI)</t>
  </si>
  <si>
    <t>840.107</t>
  </si>
  <si>
    <t>3*10 W SÜTUN TIPI HOPARLÖR</t>
  </si>
  <si>
    <t>841.101</t>
  </si>
  <si>
    <t>POTANSIYOMETRE VE TESISATI</t>
  </si>
  <si>
    <t>841.102</t>
  </si>
  <si>
    <t>KANAL SEÇİCİ (ÜÇLÜ)</t>
  </si>
  <si>
    <t>842.101</t>
  </si>
  <si>
    <t>MASA TIPI MIKROFON</t>
  </si>
  <si>
    <t>842.102</t>
  </si>
  <si>
    <t>AYAKLI MIKROFON</t>
  </si>
  <si>
    <t>842.103</t>
  </si>
  <si>
    <t>EL MIKROFONU</t>
  </si>
  <si>
    <t>843.101</t>
  </si>
  <si>
    <t>MİKROFON HATTI TESİSATI</t>
  </si>
  <si>
    <t>844.102</t>
  </si>
  <si>
    <t>40 W  AMPLİFİKATÖR VE MONTAJI</t>
  </si>
  <si>
    <t>844.103</t>
  </si>
  <si>
    <t>75 W  AMPLİFİKATÖR VE MONTAJI</t>
  </si>
  <si>
    <t>844.104</t>
  </si>
  <si>
    <t>100 W  AMPLIFIKATOR  VE MONTAJI</t>
  </si>
  <si>
    <t>845.101</t>
  </si>
  <si>
    <t>RAdYO ANTEN SORTİSİ</t>
  </si>
  <si>
    <t>TELEVİZYON SORTİSİ</t>
  </si>
  <si>
    <t>845.103.A</t>
  </si>
  <si>
    <t>MÜZİK YAYIN SORTİSİ (TV)</t>
  </si>
  <si>
    <t>845.103/01</t>
  </si>
  <si>
    <t>TELEVİZYON SORTİSİ ANAHTARSIZ</t>
  </si>
  <si>
    <t>845.104</t>
  </si>
  <si>
    <t>4 ELEMANLI TELEViZYON ANTENi</t>
  </si>
  <si>
    <t>845.105</t>
  </si>
  <si>
    <t>10 ELEMANLI TELEViZYON ANTENİ</t>
  </si>
  <si>
    <t>845.106</t>
  </si>
  <si>
    <t>14 ELEMANLI TELEViZYON ANTENİ</t>
  </si>
  <si>
    <t>17 ELEMANLI TELEVİZYON ANTENİ</t>
  </si>
  <si>
    <t>845.201</t>
  </si>
  <si>
    <t>TV  ANTEN SANTRALI  4-20 db</t>
  </si>
  <si>
    <t>TV  ANTEN SANTRALI  21-40 db.</t>
  </si>
  <si>
    <t>847.101</t>
  </si>
  <si>
    <t>24 V - 20 A  REDRESÖR ve MONTAJI</t>
  </si>
  <si>
    <t>847.102</t>
  </si>
  <si>
    <t>24 V - 10 A  REDRESÖR ve MONTAJI</t>
  </si>
  <si>
    <t>847.103</t>
  </si>
  <si>
    <t>24 V - 5 A  REDRESÖR ve MONTAJI</t>
  </si>
  <si>
    <t>847.104</t>
  </si>
  <si>
    <t>24 V - 2 A  REDRESÖR ve MONTAJI</t>
  </si>
  <si>
    <t>848.101</t>
  </si>
  <si>
    <t>DÜAFON MERKEZİ 5 ABONELİ</t>
  </si>
  <si>
    <t>848.102</t>
  </si>
  <si>
    <t>DUOFON MER.VE MONTAJI 10 ABONE</t>
  </si>
  <si>
    <t>848.103</t>
  </si>
  <si>
    <t>DUOFON MER.VE MONTAJI 15 ABONE</t>
  </si>
  <si>
    <t>848.104</t>
  </si>
  <si>
    <t>DUOFON MER.VE MONTAJI 20 ABONE</t>
  </si>
  <si>
    <t>848.105</t>
  </si>
  <si>
    <t>24 ABONELİ DÜAFON MERKEZİ</t>
  </si>
  <si>
    <t>848.201</t>
  </si>
  <si>
    <t>İLAVE DÜAFON TESİSATI VE MONTAJI</t>
  </si>
  <si>
    <t>848.301</t>
  </si>
  <si>
    <t>DUOFON TESİSATI BESLEME HATTI</t>
  </si>
  <si>
    <t>880.101</t>
  </si>
  <si>
    <t>IŞIKLI SÖNDÜRME DÜĞMESİ</t>
  </si>
  <si>
    <t>880.102</t>
  </si>
  <si>
    <t>ÇAĞIRMA DÜĞMESİ</t>
  </si>
  <si>
    <t>880.103</t>
  </si>
  <si>
    <t>TELEFON FIS PRIZI</t>
  </si>
  <si>
    <t>880.104</t>
  </si>
  <si>
    <t>2 ÇİFT TELEFON KABLOSU</t>
  </si>
  <si>
    <t>880.105</t>
  </si>
  <si>
    <t>4 ÇİFT TELEFON KABLOSU</t>
  </si>
  <si>
    <t>880.106</t>
  </si>
  <si>
    <t>6 ÇİFT TELEFON KABLOSU</t>
  </si>
  <si>
    <t>880.107</t>
  </si>
  <si>
    <t>10 ÇİFT TELEFON KABLOSU</t>
  </si>
  <si>
    <t>880.108</t>
  </si>
  <si>
    <t>16 ÇİFT TELEFON KABLOSU</t>
  </si>
  <si>
    <t>880.109</t>
  </si>
  <si>
    <t>20 ÇİFT TELEFON KABLOSU</t>
  </si>
  <si>
    <t>880.110</t>
  </si>
  <si>
    <t>30 ÇİFT TELEFON KABLOSU</t>
  </si>
  <si>
    <t>880.111</t>
  </si>
  <si>
    <t>50 ÇİFT TELEFON KABLOSU</t>
  </si>
  <si>
    <t>880.112</t>
  </si>
  <si>
    <t>100 ÇİFT TELEFON KABLOSU</t>
  </si>
  <si>
    <t>880.115</t>
  </si>
  <si>
    <t>1 ÇİFT TELEFON KABLOSU</t>
  </si>
  <si>
    <t>880.116</t>
  </si>
  <si>
    <t>IŞIKLI ÇAĞIRMA LAMBASI</t>
  </si>
  <si>
    <t>880.201</t>
  </si>
  <si>
    <t>1*2*0,8+0,8 mm2 J-Y (St) YANGIN ALARM KABLOSU</t>
  </si>
  <si>
    <t>880.202</t>
  </si>
  <si>
    <t>2*2*0,8+0,8 mm2 J-Y(St) YANGIN İHBAR KABLOSU</t>
  </si>
  <si>
    <t>880.203</t>
  </si>
  <si>
    <t>3*2*0,8+0,8 J-Y(St) YANGIN İHBAR KABLOSU</t>
  </si>
  <si>
    <t>880.204</t>
  </si>
  <si>
    <t>4*2*0,8+0,8 mm2 J-Y(St) YANGIN İHBAR KABLOSU</t>
  </si>
  <si>
    <t>880.205</t>
  </si>
  <si>
    <t>5*2*0,8+0,8 mm2 J-Y(St) YANGIN İHBAR KABLOSU</t>
  </si>
  <si>
    <t>880.206</t>
  </si>
  <si>
    <t>6*2*0,8+0,8 mm2 J-Y(St) YANGIN İHBAR KABLOSU</t>
  </si>
  <si>
    <t>880.207</t>
  </si>
  <si>
    <t>8*2*0,8+0,8 mm2 J-Y(St) YANGIN İHBAR KABLOSU</t>
  </si>
  <si>
    <t>880.208</t>
  </si>
  <si>
    <t>10*2*0,8+0,8 mm2 J-Y(St) YANGIN İHBAR KABLOSU</t>
  </si>
  <si>
    <t>880.220</t>
  </si>
  <si>
    <t>1*2*1+1 mm2 J-Y(St) YANGIN İHBAR KABLOSU</t>
  </si>
  <si>
    <t>880.221</t>
  </si>
  <si>
    <t>2*2*1+1 mm2 J-Y(St) YANGIN İHBAR KABLOSU</t>
  </si>
  <si>
    <t>880.222</t>
  </si>
  <si>
    <t>3*2*1+1 mm2 J-Y(St) YANGIN İHBAR KABLOSU</t>
  </si>
  <si>
    <t>880.223</t>
  </si>
  <si>
    <t>4*2*1+1 mm2 J-Y(St) YANGIN İHBAR KABLOSU</t>
  </si>
  <si>
    <t>880.230</t>
  </si>
  <si>
    <t>2*2*1,5+1,5 mm2 J-Y(St) YANGIN İHBAR KABLOSU</t>
  </si>
  <si>
    <t>880.231</t>
  </si>
  <si>
    <t>3*2*1,5+1,5 mm2 J-Y(St) YANGIN İHBAR KABLOSU</t>
  </si>
  <si>
    <t>880.239</t>
  </si>
  <si>
    <t>1*2*1,5+1,5 mm2 J-Y(St) YANGIN İHBAR KABLOSU</t>
  </si>
  <si>
    <t>880.242</t>
  </si>
  <si>
    <t>4*2*1,5+1,5 mm2 J-Y(St) YANGIN İHBAR KABLOSU</t>
  </si>
  <si>
    <t>880.258</t>
  </si>
  <si>
    <t>1*2*2,5+2,5 mm2 J-Y(St) YANGIN İHBAR KABLOSU</t>
  </si>
  <si>
    <t>880.259</t>
  </si>
  <si>
    <t>2*2*2,5+2,5 mm2 J-Y(St) YANGIN İHBAR KABLOSU</t>
  </si>
  <si>
    <t>880.260</t>
  </si>
  <si>
    <t>3*2*2,5+2,5 mm2 J-Y(St) YANGIN İHBAR KABLOSU</t>
  </si>
  <si>
    <t>880.261</t>
  </si>
  <si>
    <t>4*2*2,5+2,5 mm2 J-Y(St) YANGIN İHBAR KABLOSU</t>
  </si>
  <si>
    <t>880.301</t>
  </si>
  <si>
    <t>2*2*0,22 mm2 LIYCY (LIY-St-CY) SİNYAL KABLOSU</t>
  </si>
  <si>
    <t>880.302</t>
  </si>
  <si>
    <t>2*3*0,22 mm2 LIYCY (LIY-St-CY) SİNYAL KABLOSU</t>
  </si>
  <si>
    <t>880.303</t>
  </si>
  <si>
    <t>2*4*0,22 mm2 LIYCY (LIY-St-CY) SİNYAL KABLOSU</t>
  </si>
  <si>
    <t>880.304</t>
  </si>
  <si>
    <t>2*5*0,22 mm2 LIYCY (LIY-St-CY) SİNYAL KABLOSU</t>
  </si>
  <si>
    <t>880.305</t>
  </si>
  <si>
    <t>2*6*0,22 mm2 LIYCY (LIY-St-CY) SİNYAL KABLOSU</t>
  </si>
  <si>
    <t>880.306</t>
  </si>
  <si>
    <t>2*7*0,22 mm2 LIYCY (LIY-St-CY) SİNYAL KABLOSU</t>
  </si>
  <si>
    <t>880.308</t>
  </si>
  <si>
    <t>2*10*0,22 mm2 LIYCY (LIY-St-CY) SİNYAL KABLOSU</t>
  </si>
  <si>
    <t>880.314</t>
  </si>
  <si>
    <t>2*2*0,34 mm2 LIYCY (LIY-St-CY) SİNYAL KABLOSU</t>
  </si>
  <si>
    <t>880.315</t>
  </si>
  <si>
    <t>2*3*0,34 mm2 LIYCY (LIY-St-CY) SİNYAL KABLOSU</t>
  </si>
  <si>
    <t>880.316</t>
  </si>
  <si>
    <t>2*4*0,34 mm2 LIYCY (LIY-St-CY) SİNYAL KABLOSU</t>
  </si>
  <si>
    <t>880.317</t>
  </si>
  <si>
    <t>2*5*0,34 mm2 LIYCY (LIY-St-CY) SİNYAL KABLOSU</t>
  </si>
  <si>
    <t>880.324</t>
  </si>
  <si>
    <t>2*2*0,50 mm2 LIYCY (LIY-St-CY) SİNYAL KABLOSU</t>
  </si>
  <si>
    <t>880.325</t>
  </si>
  <si>
    <t>2*3*0,50 mm2 LIYCY (LIY-St-CY) SİNYAL KABLOSU</t>
  </si>
  <si>
    <t>880.326</t>
  </si>
  <si>
    <t>2*4*0,50 mm2 LIYCY (LIY-St-CY) SİNYAL KABLOSU</t>
  </si>
  <si>
    <t>880.327</t>
  </si>
  <si>
    <t>2*5*0,50 mm2 LIYCY (LIY-St-CY) SİNYAL KABLOSU</t>
  </si>
  <si>
    <t>880.328</t>
  </si>
  <si>
    <t>2*6*0,50 mm2 LIYCY (LIY-St) SİNYAL KABLOSU</t>
  </si>
  <si>
    <t>880.330</t>
  </si>
  <si>
    <t>2*8*0,50 mm2 LIYCY SİNYAL-KUMANDA KABLOSU</t>
  </si>
  <si>
    <t>880.334</t>
  </si>
  <si>
    <t>2*2*0,75 mm2 LIYCY (LIY-St-CY) SİNYAL KABLOSU</t>
  </si>
  <si>
    <t>880.348</t>
  </si>
  <si>
    <t>2*2*1,0 mm2 LIYCY (LIY-St-CY) SİNYAL KABLOSU</t>
  </si>
  <si>
    <t>880.362</t>
  </si>
  <si>
    <t>2*2*1,5 mm2 LIYCY (LIY-St-CY) SİNYAL KABLOSU</t>
  </si>
  <si>
    <t>880.376</t>
  </si>
  <si>
    <t>2*2*2,5 mm2 LIYCY (LIY-St-CY) SİNYAL KABLOSU</t>
  </si>
  <si>
    <t>880.401</t>
  </si>
  <si>
    <t>RG 6 AU  75 Ohm KOAKSİYAL KABLO</t>
  </si>
  <si>
    <t>880.402</t>
  </si>
  <si>
    <t>RG 6 A/U-2  75 Ohm KOAKSİYAL KABLO</t>
  </si>
  <si>
    <t>880.403</t>
  </si>
  <si>
    <t>RG 11 A/U  75 Ohm KOAKSİYAL KABLO</t>
  </si>
  <si>
    <t>880.404</t>
  </si>
  <si>
    <t>RG 34 B/U  75 Ohm KOAKSİYAL KABLO</t>
  </si>
  <si>
    <t>880.415</t>
  </si>
  <si>
    <t>RG 58 A/U  75 Ohm KOAKSİYAL KABLO</t>
  </si>
  <si>
    <t>880.418</t>
  </si>
  <si>
    <t>RG 174-U  75 Ohm KOAKSİYAL KABLO</t>
  </si>
  <si>
    <t>880.419</t>
  </si>
  <si>
    <t>RG 212-U  75 Ohm KOAKSİYAL KABLO</t>
  </si>
  <si>
    <t>880.420</t>
  </si>
  <si>
    <t>RG 213-U  75 Ohm KOAKSİYAL KABLO</t>
  </si>
  <si>
    <t>880.421</t>
  </si>
  <si>
    <t>RG 214-U  75 Ohm KOAKSİYAL KABLO</t>
  </si>
  <si>
    <t>880.425</t>
  </si>
  <si>
    <t>CAUC 75-12  KOAKSİYAL KABLO. 75 Ohm</t>
  </si>
  <si>
    <t>880.426</t>
  </si>
  <si>
    <t>RG 59 U/4  KOAKSİYAL KABLO. 75 Ohm</t>
  </si>
  <si>
    <t>880.427</t>
  </si>
  <si>
    <t>RG 59 U/6  KOAKSİYAL KABLO. 75 Ohm</t>
  </si>
  <si>
    <t>880.428</t>
  </si>
  <si>
    <t>RG6/U-4 KOAKSİYAL KABLO. 75 Ohm</t>
  </si>
  <si>
    <t>RG 6/U-6 KOAKSİYAL KABLO. 75 Ohm</t>
  </si>
  <si>
    <t>880.434</t>
  </si>
  <si>
    <t>RG11/U-4  KOAKSİYAL KABLO. 75 Ohm</t>
  </si>
  <si>
    <t>880.437</t>
  </si>
  <si>
    <t>RG 11/U-6  KOAKSİYAL KABLO. 75 Ohm</t>
  </si>
  <si>
    <t>880.438</t>
  </si>
  <si>
    <t>RG11/U-6A  KOAKSİYAL KABLO. 75 Ohm</t>
  </si>
  <si>
    <t>880.501</t>
  </si>
  <si>
    <t>1/2 SPLİTTERS (BÖLÜCÜ)</t>
  </si>
  <si>
    <t>880.502</t>
  </si>
  <si>
    <t>1/3 SPLİTTERS (BÖLÜCÜ)</t>
  </si>
  <si>
    <t>880.503</t>
  </si>
  <si>
    <t>1/4 SPLİTTERS (BÖLÜCÜ)</t>
  </si>
  <si>
    <t>880.504</t>
  </si>
  <si>
    <t>1/6 SPLİTTERS (BÖLÜCÜ)</t>
  </si>
  <si>
    <t>880.505</t>
  </si>
  <si>
    <t>1/8 SPLİTTERS (BÖLÜCÜ)</t>
  </si>
  <si>
    <t>880.551</t>
  </si>
  <si>
    <t>2/1 GEÇİŞLİ DAĞITICI (TARS)</t>
  </si>
  <si>
    <t>880.552</t>
  </si>
  <si>
    <t>2/2 GEÇİŞLİ DAĞITICI (TARS)</t>
  </si>
  <si>
    <t>880.553</t>
  </si>
  <si>
    <t>2/4 GEÇİŞLİ DAĞITICI (TARS)</t>
  </si>
  <si>
    <t>880.554</t>
  </si>
  <si>
    <t>2/6 GEÇİŞLİ DAĞITICI (TARS)</t>
  </si>
  <si>
    <t>880.555</t>
  </si>
  <si>
    <t>2/8 GEÇİŞLİ DAĞITICI (TARS)</t>
  </si>
  <si>
    <t>890.502</t>
  </si>
  <si>
    <t>4/20 ELEKTRONIK TİP TAM OTO.TELEFON SANTRALI</t>
  </si>
  <si>
    <t>890.503</t>
  </si>
  <si>
    <t>4/24 ELEKTRONİK TİP TAM OTO.TELEFON SANTRALI</t>
  </si>
  <si>
    <t>890.504</t>
  </si>
  <si>
    <t>4/28 ELEKTRONİK TİP TAM OTO. TELEFON SANTRALI</t>
  </si>
  <si>
    <t>890.505</t>
  </si>
  <si>
    <t>6/28 ELEKTRONİK TİP TAM OTO.TELEFON SANTRALII</t>
  </si>
  <si>
    <t>890.506</t>
  </si>
  <si>
    <t>4/32 ELEKTRONİK TİP TAM OTO.TELEFON SANTRALI</t>
  </si>
  <si>
    <t>890.508</t>
  </si>
  <si>
    <t>4/56 ANALOK TİP TAM OTO. TLF.SANTRALI</t>
  </si>
  <si>
    <t>890.509</t>
  </si>
  <si>
    <t>8/56 ELEKTRONİK TİP TAM OTO.TELEFON SANTRALİ</t>
  </si>
  <si>
    <t>890.513</t>
  </si>
  <si>
    <t>8/136 ELEKTRONİK TİP TAM OTO.TELEFON SANT.  LI</t>
  </si>
  <si>
    <t>890.516</t>
  </si>
  <si>
    <t>15/152 ELEKTRONİK TİP TAM.OTO.TELEFON SANT. I</t>
  </si>
  <si>
    <t>890.518</t>
  </si>
  <si>
    <t>20/200 ELEKTRONİK TAM OTO. TLF.SANTRALİ</t>
  </si>
  <si>
    <t>890.519</t>
  </si>
  <si>
    <t>20/216 ELEKTRONİK TAM OTO. TLF. SANTRALI</t>
  </si>
  <si>
    <t>890.520</t>
  </si>
  <si>
    <t>24/200 ELEKTRONİK TİP TAM OTO.TELEFON SANTRALI</t>
  </si>
  <si>
    <t>890.522</t>
  </si>
  <si>
    <t>28/304 ELEKTRONİK TAM OTO. TLEFON SANTRALI</t>
  </si>
  <si>
    <t>890.523</t>
  </si>
  <si>
    <t>32/504 ELEKTRONİK TAM OTO. TLF. SANTRALI</t>
  </si>
  <si>
    <t>890.528</t>
  </si>
  <si>
    <t>52/504 ELEKTRONİK TAM OTO. TLF. SANTRALI</t>
  </si>
  <si>
    <t>890.529</t>
  </si>
  <si>
    <t>60/600 ELEKTRONİK TAM OTO. TELEFON SANTRALI</t>
  </si>
  <si>
    <t>890.535</t>
  </si>
  <si>
    <t>104/1008  ELEKTRONİK TAM OTO. TLF. SANTRALI</t>
  </si>
  <si>
    <t>890.536</t>
  </si>
  <si>
    <t>4/16 ELEKTRONİK TAM OTO. TLF. SANTRALI</t>
  </si>
  <si>
    <t>890.546</t>
  </si>
  <si>
    <t>8/48 TAM OTO.ELEKTRONİK TLF.SANTRALI</t>
  </si>
  <si>
    <t>890.547</t>
  </si>
  <si>
    <t>8/64 ELEKTRONİK TAM OTO. TLF. SANTRALI</t>
  </si>
  <si>
    <t>890.604</t>
  </si>
  <si>
    <t>2/3/1 ŞEF SEKRETER TLF.(SERİ) TUŞLU KAd.SİS.</t>
  </si>
  <si>
    <t>890.605</t>
  </si>
  <si>
    <t>2/4/1 ŞEF SEKRETER TLF.(SERİ) TUŞLU KAd.SİSTEM</t>
  </si>
  <si>
    <t>890.606</t>
  </si>
  <si>
    <t>2/5/1 ŞEF SEKRETER TLF.(SERİ) TUŞLU KAd.SİSTEM</t>
  </si>
  <si>
    <t>890.800</t>
  </si>
  <si>
    <t>ELEKTRONİK TELEFON APAREYİ</t>
  </si>
  <si>
    <t>890.802</t>
  </si>
  <si>
    <t>TİP 1 SAYISAL TELEFON SETİ</t>
  </si>
  <si>
    <t>890.803</t>
  </si>
  <si>
    <t>TİP 2 SAYISAL TELEFON SETİ</t>
  </si>
  <si>
    <t>902.104</t>
  </si>
  <si>
    <t>ASANSÖR 5 KAT-5 DURAK-4 KİŞİ ÇİFT HIZLI</t>
  </si>
  <si>
    <t>902.109</t>
  </si>
  <si>
    <t>10 DUR.ÇİFT HIZ.ASANSÖR 4 Kişi-320 Kg 1-0,25m/sn</t>
  </si>
  <si>
    <t>902.115</t>
  </si>
  <si>
    <t>ASANSÖR 320 Kg,4 Kişi,7 Durak,1/0,25m/sn HIZ</t>
  </si>
  <si>
    <t>903.104</t>
  </si>
  <si>
    <t>ASANSÖR 450 Kg, 5 duraklı</t>
  </si>
  <si>
    <t>903.204</t>
  </si>
  <si>
    <t>İNSAN ASANSÖRÜ 630kg 5 DURAK 0,6/1sn hız</t>
  </si>
  <si>
    <t>903.206</t>
  </si>
  <si>
    <t>ASANSÖR 7 DURAK0.63/0.15m/sn</t>
  </si>
  <si>
    <t>903.207</t>
  </si>
  <si>
    <t>ASANSÖR 8 DUR.1/0.25 m/ms</t>
  </si>
  <si>
    <t>903.208</t>
  </si>
  <si>
    <t>ASANSÖR 9 DUR.1/0.25 m/mS</t>
  </si>
  <si>
    <t>904.103</t>
  </si>
  <si>
    <t>1/0,25 m/sn hızlı 4 kat 4 dur. İn. Asansörü</t>
  </si>
  <si>
    <t>904.106</t>
  </si>
  <si>
    <t>1/0.25 m/sn HIZLI 5 DUR. İNSAN ASANSÖRÜ</t>
  </si>
  <si>
    <t>904.112</t>
  </si>
  <si>
    <t>İNSAN ASANSÖRÜ 13 DUR-1/0.5 m/sn</t>
  </si>
  <si>
    <t>904.114</t>
  </si>
  <si>
    <t>İNSAN ASANSÖRÜ 15 DUR.-1/0.25 m/sn-600 Kg-8 KİŞİLK</t>
  </si>
  <si>
    <t>904.115</t>
  </si>
  <si>
    <t>ASANSÖR,630 Kg,8 Kişi,5 Durak,1/0,25 m/sn HIZ</t>
  </si>
  <si>
    <t>908.118</t>
  </si>
  <si>
    <t>5 DURAKLI,1600 kg İNSAN ASANSÖRÜ.1/0,25m/sn HIZLI</t>
  </si>
  <si>
    <t>908.119</t>
  </si>
  <si>
    <t>6 DURAKLI,1600kg İNSAN ASANSÖRÜ,1/0,25 m/sn HIZ.</t>
  </si>
  <si>
    <t>911.101</t>
  </si>
  <si>
    <t>2 DURAKLI HASTA ASAN. (0.1 m/sn HIZLI)</t>
  </si>
  <si>
    <t>911.103</t>
  </si>
  <si>
    <t>4 DURAKLI KÜÇÜK BOY HASTA ASANSÖRÜ</t>
  </si>
  <si>
    <t>912.101</t>
  </si>
  <si>
    <t>Küçük Yük As. 100 Kg 0,4 m/sn 2 d.</t>
  </si>
  <si>
    <t>912.108</t>
  </si>
  <si>
    <t>KÜÇÜK YÜK ASANSÖRÜ</t>
  </si>
  <si>
    <t>913.101</t>
  </si>
  <si>
    <t>2 DURAKLI YÜK ASANSÖRÜ(ÇİFT HIZLI)</t>
  </si>
  <si>
    <t>916.102</t>
  </si>
  <si>
    <t>1000 KG  YÜK ASANSÖRÜ</t>
  </si>
  <si>
    <t>916.103</t>
  </si>
  <si>
    <t>4 DURAKLI YÜK ASANSÖRÜ</t>
  </si>
  <si>
    <t>916.104</t>
  </si>
  <si>
    <t>YÜK ASANSÖRÜ 1000 Kg 5 KAT 5 DURAK</t>
  </si>
  <si>
    <t>917.101</t>
  </si>
  <si>
    <t>Toplamalı Kum. Donanımı Sel. Ter. 4 d.</t>
  </si>
  <si>
    <t>917.102</t>
  </si>
  <si>
    <t>TOPLAMALI KUMANDA TERTİBATI</t>
  </si>
  <si>
    <t>917.104</t>
  </si>
  <si>
    <t>TOPLAMALI KUMANDA DONANIMI  7 DURAKLI</t>
  </si>
  <si>
    <t>917.105</t>
  </si>
  <si>
    <t>KUMANDA TERTİBATI 8 DURAK</t>
  </si>
  <si>
    <t>917.106</t>
  </si>
  <si>
    <t>KUMANDA TERTİBATI 9 DURAK</t>
  </si>
  <si>
    <t>918.105</t>
  </si>
  <si>
    <t>GRUP KUM.DONANIMI 8 DURAKLI (KOLL.TERTİBATLI)</t>
  </si>
  <si>
    <t>918.110</t>
  </si>
  <si>
    <t>GRUP KUMANDA DONANIMI 13 DURAKLI</t>
  </si>
  <si>
    <t>918.112</t>
  </si>
  <si>
    <t>GRUP KUMANDA DONANIMI - 15 DURAKLI</t>
  </si>
  <si>
    <t>921.100</t>
  </si>
  <si>
    <t>İNSAN ASANSÖRÜ İLAVE DURAK KAPILARI</t>
  </si>
  <si>
    <t>922.100</t>
  </si>
  <si>
    <t>KAT YÜK. FARKI KÜÇÜK YÜK ASANSÖRÜ</t>
  </si>
  <si>
    <t>922.200</t>
  </si>
  <si>
    <t>KAT YÜKSEKLİK FARKI (ÇİFT HIZLI İNSAN AS.)</t>
  </si>
  <si>
    <t>922.300</t>
  </si>
  <si>
    <t>KAT YÜK.FARKI HASTA VE YÜK ASANSÖRLERİNDE</t>
  </si>
  <si>
    <t>923.000</t>
  </si>
  <si>
    <t>Özel Asansör Tesisatı</t>
  </si>
  <si>
    <t>923.000/1</t>
  </si>
  <si>
    <t>ÖZEL ASANSÖR TESİSATI (916.104 POZ NO'DAN)</t>
  </si>
  <si>
    <t>923.000/2</t>
  </si>
  <si>
    <t>ÖZEL AS.TESİSATI (917.104 POZ NO'DAN)</t>
  </si>
  <si>
    <t>950.108</t>
  </si>
  <si>
    <t>100 KVA DİESEL-GENERATÖR GRUBU</t>
  </si>
  <si>
    <t>950.109</t>
  </si>
  <si>
    <t>150 KVA DİESEL ELEKTROJEN GURUBU</t>
  </si>
  <si>
    <t>950.110</t>
  </si>
  <si>
    <t>200 KVA  DİESEL-GENERATÖR GURUBU</t>
  </si>
  <si>
    <t>950.111</t>
  </si>
  <si>
    <t>235 KVA  DİESEL-GENERATÖR GRUBU</t>
  </si>
  <si>
    <t>950.112</t>
  </si>
  <si>
    <t>250 kVA DİESEL ELEKTROJEN GRUBU</t>
  </si>
  <si>
    <t>950.113</t>
  </si>
  <si>
    <t>300 kVA DİESEL ELEKTROJEN GRUBU</t>
  </si>
  <si>
    <t>950.114</t>
  </si>
  <si>
    <t>350 KVA DİESEL-ELEKTROJEN GRUBU</t>
  </si>
  <si>
    <t>950.115</t>
  </si>
  <si>
    <t>375 kVA DİESEL ELEKTROJEN GRUBU</t>
  </si>
  <si>
    <t>950.116</t>
  </si>
  <si>
    <t>400 kVA DİESEL ELEKTROJEN GURBU</t>
  </si>
  <si>
    <t>950.117</t>
  </si>
  <si>
    <t>500 KVA DİESEL-ELEKTROJEN GRUBU</t>
  </si>
  <si>
    <t>950.117/M</t>
  </si>
  <si>
    <t>500 KVA DİESEL GENERATÖR MONTAJI</t>
  </si>
  <si>
    <t>950.118</t>
  </si>
  <si>
    <t>625 KVA DİESEL-ELEKTROJEN GRUBU</t>
  </si>
  <si>
    <t>950.119</t>
  </si>
  <si>
    <t>750 KVA DİESEL-ELEKTROJEN GRUBU</t>
  </si>
  <si>
    <t>950.119/M</t>
  </si>
  <si>
    <t>750 KVA DİESEL-ELEKTROJEN GRUBU MONTAJI</t>
  </si>
  <si>
    <t>950.120</t>
  </si>
  <si>
    <t>875 KVA DİESEL-ELEKTROJEN GRUBU</t>
  </si>
  <si>
    <t>950.121</t>
  </si>
  <si>
    <t>1000 kVA DİESEL ELEKTROJEN GRUBU</t>
  </si>
  <si>
    <t>950.121/M</t>
  </si>
  <si>
    <t>1000 kVA DİESEL GEN. MONTAJI</t>
  </si>
  <si>
    <t>951.101</t>
  </si>
  <si>
    <t>45 KVA İÇN OTO. DEVREYE GİRME TERTİBATI</t>
  </si>
  <si>
    <t>951.102</t>
  </si>
  <si>
    <t>45-100 kVA İÇİN OTO.DEVREYE GİRME TERTİBATI</t>
  </si>
  <si>
    <t>951.103</t>
  </si>
  <si>
    <t>100-300 KVA  OTO.DEVREYE GİRME TERTİBATI</t>
  </si>
  <si>
    <t>951.104</t>
  </si>
  <si>
    <t>300-1000 KVA  OTO.DEVREYE GİRME TERTİBATI</t>
  </si>
  <si>
    <t>951.104/1</t>
  </si>
  <si>
    <t>500 KVA GEN.OTO.DEVREYE GİRME TERTİBATI</t>
  </si>
  <si>
    <t>951.104/M</t>
  </si>
  <si>
    <t>500 KVA GEN.İÇİN OTO.DEVREYE GİRME MONTAJI</t>
  </si>
  <si>
    <t>951.104/MO</t>
  </si>
  <si>
    <t>1000 KVA GEN.İÇİN OTO.DEVREYE GİRME TERT.MONTAJI</t>
  </si>
  <si>
    <t>952.100</t>
  </si>
  <si>
    <t>ELLE KUMANDALI SENKRONİZASYON TERTİBATI</t>
  </si>
  <si>
    <t>952.200</t>
  </si>
  <si>
    <t>OTOMATİK SENKRONİZASYON TERTİBATI</t>
  </si>
  <si>
    <t>952.300</t>
  </si>
  <si>
    <t>1250-2000 kVA OTO. SENKRONİZASYON TERTİBATI</t>
  </si>
  <si>
    <t>980.100</t>
  </si>
  <si>
    <t>MAdENi YAKALAMA UCU</t>
  </si>
  <si>
    <t>980.201</t>
  </si>
  <si>
    <t>ø 25 m. RAdYOAKTİF YAKALAMA UCU</t>
  </si>
  <si>
    <t>980.202</t>
  </si>
  <si>
    <t>ø 40 m. RAdYOAKTİF YAKALAMA UCU</t>
  </si>
  <si>
    <t>980.203</t>
  </si>
  <si>
    <t>ø 50 m.RAdYOAKTİF YAKALAMA UCU</t>
  </si>
  <si>
    <t>980.204</t>
  </si>
  <si>
    <t>ø 70 m  RAdYOAKTİF YAKALAMA UCU</t>
  </si>
  <si>
    <t>980.205</t>
  </si>
  <si>
    <t>ø 110 m  RAdYOAKTİF YAKALAMA UCU</t>
  </si>
  <si>
    <t>980.206</t>
  </si>
  <si>
    <t>ø 150 m  RAdYOAKTİF YAKALAMA UCU</t>
  </si>
  <si>
    <t>980.207</t>
  </si>
  <si>
    <t>ø 160 m  RAdYOAKTİF YAKALAMA UCU</t>
  </si>
  <si>
    <t>ø 200 m  RAdYOAKTİF YAKALAMA UCU</t>
  </si>
  <si>
    <t>980.211</t>
  </si>
  <si>
    <t>AKTİF YAKALAMA UCU. 20 m  ORT.UYARIM YOLU</t>
  </si>
  <si>
    <t>980.212</t>
  </si>
  <si>
    <t>AKTİF YAKALAMA UCU. 30 m ORT.UYARIM YOLU</t>
  </si>
  <si>
    <t>980.213</t>
  </si>
  <si>
    <t>AKTİF YAKALAMA UCU. 45 m  ORT.UYARIM YOLU</t>
  </si>
  <si>
    <t>980.214</t>
  </si>
  <si>
    <t>AKTİF YAKALAMA UCU. 60 m  ORT.UYARIM YOLU</t>
  </si>
  <si>
    <t>ÇATI DİREĞİ</t>
  </si>
  <si>
    <t>ÇATI İHATA İLETKENİ 50 mm2 CU</t>
  </si>
  <si>
    <t>981.102</t>
  </si>
  <si>
    <t>ÇATI İHATA İLETKENİ 25 mm2 Cu</t>
  </si>
  <si>
    <t>981.103</t>
  </si>
  <si>
    <t>ÇATI İHATA VE İNDİRME İLETKEN TESİSATI</t>
  </si>
  <si>
    <t>982.101</t>
  </si>
  <si>
    <t>BİNA İHATA İLETKENİ 50 mm2 CU</t>
  </si>
  <si>
    <t>982.102</t>
  </si>
  <si>
    <t>BİNA İHATA İLETKENİ. 30*3,5mm GALV.ÇELİK LAMA</t>
  </si>
  <si>
    <t>983.101</t>
  </si>
  <si>
    <t>TOPRAK ELEKTRODU  BAKIR LEVHA</t>
  </si>
  <si>
    <t>TOPRAK ELEKTRODU  BAKIR ÇUBUK</t>
  </si>
  <si>
    <t>İLETKEN KORUYUCU BORUSU</t>
  </si>
  <si>
    <t>983.104</t>
  </si>
  <si>
    <t>SOM BAKIR ÇUBUK</t>
  </si>
  <si>
    <t>983.105</t>
  </si>
  <si>
    <t>ÖRNEK HAKEDİŞ PROGRAMI HAKKINDA</t>
  </si>
  <si>
    <t>1-)</t>
  </si>
  <si>
    <t>BU ÖRNEK YARDIMCI YAZILIM EXCEL'İN DİKEY ARA ÖZELLİĞİNDEN YARALANARAK HAZIRLANMIŞTIR</t>
  </si>
  <si>
    <t>2-)</t>
  </si>
  <si>
    <t>ENAZ DÜZEYDE EXCEL BİLGİSİ İLE BU PROGRAMI KULLANABİLİRSİNİZ.</t>
  </si>
  <si>
    <t>3-)</t>
  </si>
  <si>
    <t>BAY.BAK POZ NOLARI GİRİLEREK İLGİLİ POZA AİT TARİFLER VE FİYATLAR OTMATİK OLARAK GELMEKTEDİR.</t>
  </si>
  <si>
    <t>4-)</t>
  </si>
  <si>
    <t>ÖRNEKTE VAR OLMAYAN TARİFLERİ VE FİYATLARI  BENZER ŞEKİLDE BB_BF 2006 YAPRAĞINA EKLEYEREK  KENDİ KİŞİSEL BF KİTABINIZI OLUŞTURABİLİRİSNİZ.</t>
  </si>
  <si>
    <t>5-)</t>
  </si>
  <si>
    <t>HER BİR HAKEDİŞ İÇİN DOSYAYI FARKLI BİR ADLA KOPYALAMANIZ SONRADA EXCELL MANTIĞINA GÖRE DÜZENLEMENİZ GEREKMEKTEDİR.</t>
  </si>
  <si>
    <t>6-)</t>
  </si>
  <si>
    <t>ÜYELERİMİZİN ENAZ DÜZEYDE İHTİYAÇLARINI KARŞILAMAYA YÖNELİK BU TARZ PROGRAMLARA SAHİP İSENİZ TÜM MESLEKTAŞLARIMIZLA PAYLAMAYA ÇAĞIRIYORUZ.</t>
  </si>
  <si>
    <t>2006 BAY. BAK. BF İLE</t>
  </si>
  <si>
    <t xml:space="preserve"> </t>
  </si>
  <si>
    <t>ÖRNEK İMALAT HAKEDİŞİ</t>
  </si>
  <si>
    <t>Poz No</t>
  </si>
  <si>
    <t>Yapılacak İşin Cinsi</t>
  </si>
  <si>
    <t>Ölçü</t>
  </si>
  <si>
    <t>Miktarı</t>
  </si>
  <si>
    <t>Birim Fiyatı YTL</t>
  </si>
  <si>
    <t>Tutarı YTL</t>
  </si>
  <si>
    <t>701.201</t>
  </si>
  <si>
    <t>704.105</t>
  </si>
  <si>
    <t>715.309</t>
  </si>
  <si>
    <t>715.310</t>
  </si>
  <si>
    <t>715.312</t>
  </si>
  <si>
    <t>718.101</t>
  </si>
  <si>
    <t>718.102</t>
  </si>
  <si>
    <t>718.201</t>
  </si>
  <si>
    <t>718.202</t>
  </si>
  <si>
    <t>718.507</t>
  </si>
  <si>
    <t>718.512</t>
  </si>
  <si>
    <t>718.513</t>
  </si>
  <si>
    <t>718.521</t>
  </si>
  <si>
    <t>718.528</t>
  </si>
  <si>
    <t>722.103</t>
  </si>
  <si>
    <t>724.401</t>
  </si>
  <si>
    <t>724.407</t>
  </si>
  <si>
    <t>724.408</t>
  </si>
  <si>
    <t>725.102</t>
  </si>
  <si>
    <t>725.203</t>
  </si>
  <si>
    <t>725.303</t>
  </si>
  <si>
    <t>725.401</t>
  </si>
  <si>
    <t>725.904</t>
  </si>
  <si>
    <t>726.304</t>
  </si>
  <si>
    <t>726.307</t>
  </si>
  <si>
    <t>727.411</t>
  </si>
  <si>
    <t>727.416</t>
  </si>
  <si>
    <t>727.417</t>
  </si>
  <si>
    <t>727.523</t>
  </si>
  <si>
    <t>727.525</t>
  </si>
  <si>
    <t>727.526</t>
  </si>
  <si>
    <t>734.101</t>
  </si>
  <si>
    <t>734.102</t>
  </si>
  <si>
    <t>734.103</t>
  </si>
  <si>
    <t>734.104</t>
  </si>
  <si>
    <t>734.105</t>
  </si>
  <si>
    <t>735.102</t>
  </si>
  <si>
    <t>736.501</t>
  </si>
  <si>
    <t>736.502</t>
  </si>
  <si>
    <t>736.503</t>
  </si>
  <si>
    <t>736.504</t>
  </si>
  <si>
    <t>737.100</t>
  </si>
  <si>
    <t>738.100</t>
  </si>
  <si>
    <t>740.105</t>
  </si>
  <si>
    <t>742.105</t>
  </si>
  <si>
    <t>742.110</t>
  </si>
  <si>
    <t>742.261</t>
  </si>
  <si>
    <t>742.333</t>
  </si>
  <si>
    <t>813.101</t>
  </si>
  <si>
    <t>814.101</t>
  </si>
  <si>
    <t>815.101</t>
  </si>
  <si>
    <t>818.202</t>
  </si>
  <si>
    <t>830.101</t>
  </si>
  <si>
    <t>837.101</t>
  </si>
  <si>
    <t>845.103</t>
  </si>
  <si>
    <t>845.107</t>
  </si>
  <si>
    <t>845.202</t>
  </si>
  <si>
    <t>880.307</t>
  </si>
  <si>
    <t>880.431</t>
  </si>
  <si>
    <t>980.208</t>
  </si>
  <si>
    <t>980.300</t>
  </si>
  <si>
    <t>981.101</t>
  </si>
  <si>
    <t>983.102</t>
  </si>
  <si>
    <t>983.103</t>
  </si>
  <si>
    <t>BAYINDIRLIK BAKANLIĞI 2006 YILI BİRİM FİYATLARI</t>
  </si>
  <si>
    <t>2006 YILI</t>
  </si>
  <si>
    <t>İhzarat</t>
  </si>
  <si>
    <t>İşçilik % olarak</t>
  </si>
  <si>
    <t>Montaj Fiyatı YTL</t>
  </si>
  <si>
    <t>Malz. Fiyatı</t>
  </si>
  <si>
    <t>Yüzdesi</t>
  </si>
  <si>
    <t>Fiyatı</t>
  </si>
  <si>
    <t>701.101</t>
  </si>
  <si>
    <t>SAÇ PANO 800 mm GENİŞLİĞİNDE</t>
  </si>
  <si>
    <t>Ad</t>
  </si>
  <si>
    <t>701.102</t>
  </si>
  <si>
    <t>SAÇ PANO 900mm GENİŞLİĞİNDE</t>
  </si>
  <si>
    <t>ÖNDEN KAPAKLI SAÇ PANO</t>
  </si>
  <si>
    <t>702.101</t>
  </si>
  <si>
    <t>iLAVE SAÇ PANO 800 mm GENİŞLİĞİNDE</t>
  </si>
  <si>
    <t>702.102</t>
  </si>
  <si>
    <t>ILAVE SAÇ PANO 900 mm. GENİŞLİĞİNDE</t>
  </si>
  <si>
    <t>703.101</t>
  </si>
  <si>
    <t>TEL KAFESLİ SAÇ KAPI</t>
  </si>
  <si>
    <t>m</t>
  </si>
  <si>
    <t>703.102</t>
  </si>
  <si>
    <t>TEL KAFESLİ MUHAFAZA</t>
  </si>
  <si>
    <t>704.101</t>
  </si>
  <si>
    <t>0.10 m2 SIVA ÜSTÜ SAÇ TABLO</t>
  </si>
  <si>
    <t>704.102</t>
  </si>
  <si>
    <t>0.20 m2 SIVA ÜSTÜ SAÇ TABLO</t>
  </si>
  <si>
    <t>704.103</t>
  </si>
  <si>
    <t>0.30 m2 SIVA ÜSTÜ SAÇ TABLO</t>
  </si>
  <si>
    <t>704.104</t>
  </si>
  <si>
    <t>0.40 m2 SIVA ÜSTÜ SAÇ TABLO</t>
  </si>
  <si>
    <t>0.50 m2 SIVA ÜSTÜ SAÇ TABLO</t>
  </si>
  <si>
    <t>705.101</t>
  </si>
  <si>
    <t>0.10 m2 GÖMME SAÇ TABLO</t>
  </si>
  <si>
    <t>705.102</t>
  </si>
  <si>
    <t>0.20 m2 GÖMME SAÇ TABLO</t>
  </si>
  <si>
    <t>705.103</t>
  </si>
  <si>
    <t>0.30 m2  GÖMME SAÇ TABLO</t>
  </si>
  <si>
    <t>705.104</t>
  </si>
  <si>
    <t>0.40 m2 GÖMME SAÇ TABLO</t>
  </si>
  <si>
    <t>705.105</t>
  </si>
  <si>
    <t>0.50 m2 GÖMME SAÇ TABLO</t>
  </si>
  <si>
    <t>706.100</t>
  </si>
  <si>
    <t>0.05 m2 LOJMAN TİPİ SAÇ TABLO</t>
  </si>
  <si>
    <t>707.101</t>
  </si>
  <si>
    <t>4 Ad.ANAH.OTO.SİG.'LI LOJMAN TİPİ SAÇ TABLO</t>
  </si>
  <si>
    <t>707.102</t>
  </si>
  <si>
    <t>8 Ad.ANAH.OTO.SİG.'LI LOJMAN TİPİ SAÇ TABLO</t>
  </si>
  <si>
    <t>707.103</t>
  </si>
  <si>
    <t>12 Ad.ANAH.OTO.SİG.'LI LOJMAN TİPİ SAÇ TABLO</t>
  </si>
  <si>
    <t>708.101</t>
  </si>
  <si>
    <t>30*30*30  SAÇ DOLAP TiPi ANA TABLO</t>
  </si>
  <si>
    <t>708.102</t>
  </si>
  <si>
    <t>50*50*50  SAÇ DOLAP TİPİ ANA TABLO</t>
  </si>
  <si>
    <t>709.101</t>
  </si>
  <si>
    <t>0.05 m2 ETANS DOKUM TABLO</t>
  </si>
  <si>
    <t>709.102</t>
  </si>
  <si>
    <t>0.10 m2 ETANŞ DÖKÜM TABLO</t>
  </si>
  <si>
    <t>709.103</t>
  </si>
  <si>
    <t>0.15 m2 ETANŞ DÖKÜM TABLO</t>
  </si>
  <si>
    <t>709.104</t>
  </si>
  <si>
    <t>0.20 m2 ETANŞ DÖKÜM TABLO</t>
  </si>
  <si>
    <t>710.100</t>
  </si>
  <si>
    <t>BAKIR BARA</t>
  </si>
  <si>
    <t>Kg</t>
  </si>
  <si>
    <t>711.101</t>
  </si>
  <si>
    <t>3*100 A BIÇAKLI ŞALTER (TABLO ARKASI MONTAJ)</t>
  </si>
  <si>
    <t>711.102</t>
  </si>
  <si>
    <t>3*200 A BIÇAKLI ŞALTER (TABLO ARKASI MONTAJ)</t>
  </si>
  <si>
    <t>711.103</t>
  </si>
  <si>
    <t>3*400 A BIÇAKLI ŞALTER (TABLO ARKASI MONTAJ)</t>
  </si>
  <si>
    <t>711.104</t>
  </si>
  <si>
    <t>3*630 A BIÇAKLI ŞALTER (TABLO ARKASI MONTAJ)</t>
  </si>
  <si>
    <t>711.105</t>
  </si>
  <si>
    <t>3*1000 A  BIÇAKLI SALTER (TABLO ARKASI MONT AJ)</t>
  </si>
  <si>
    <t>711.106</t>
  </si>
  <si>
    <t>3*1600 A  BIÇAKLI ŞALTER (TABLO ARKASI MON  TAJ)</t>
  </si>
  <si>
    <t>711.201</t>
  </si>
  <si>
    <t>2*25 A  BIÇAKLI ŞALTER (TABLO ÜSTÜNE MONTAJ)</t>
  </si>
  <si>
    <t>711.202</t>
  </si>
  <si>
    <t>3*25 A  BIÇAKLI ŞALTER (TABLO ÜSTÜNE MONTAJ)</t>
  </si>
  <si>
    <t>711.203</t>
  </si>
  <si>
    <t>3*63 A  BIÇAKLI ŞALTER (TABLO ÜSTÜNE MONTAJ) )</t>
  </si>
  <si>
    <t>711.204</t>
  </si>
  <si>
    <t>3*100 A BIÇAKLI ŞALTER (TABLO ÜSTÜNE MONTAJ)J )</t>
  </si>
  <si>
    <t>712.101</t>
  </si>
  <si>
    <t>3*100 A  ENVERSÖR BIÇAKLI ŞALTER</t>
  </si>
  <si>
    <t>712.102</t>
  </si>
  <si>
    <t>3*200 A ENVERSÖR BIÇAKLI ŞALTER</t>
  </si>
  <si>
    <t>712.103</t>
  </si>
  <si>
    <t>3*400 A  ENVERSÖR BIÇAKLI ŞALTER</t>
  </si>
  <si>
    <t>712.104</t>
  </si>
  <si>
    <t>3*630 A  ENVERSÖR BIÇAKLI ŞALTER</t>
  </si>
  <si>
    <t>712.107</t>
  </si>
  <si>
    <t>3*2000 A  ENVERSÖR BIÇAKLI ŞALTER</t>
  </si>
  <si>
    <t>712.109</t>
  </si>
  <si>
    <t>3*2500 A  ENVERSÖR BIÇAKLI ŞALTER</t>
  </si>
  <si>
    <t>712.202</t>
  </si>
  <si>
    <t>3*63 A  ENVERSÖR BIÇAKLI ŞALTER</t>
  </si>
  <si>
    <t>712.204</t>
  </si>
  <si>
    <t>713.101</t>
  </si>
  <si>
    <t>2*16 A  SEÇİCİ PAKO ŞALTER (TABLO ÜSTÜNE MONTAJ)</t>
  </si>
  <si>
    <t>713.102</t>
  </si>
  <si>
    <t>2*25 A  SEÇİCİ PAKO ŞALTER (TABLO ÜSTÜNE MONTAJ)</t>
  </si>
  <si>
    <t>713.103</t>
  </si>
  <si>
    <t>2*40 A  SEÇİCİ PAKO ŞALTER (TABLO ÜSTÜNE MONTAJ)</t>
  </si>
  <si>
    <t>713.104</t>
  </si>
  <si>
    <t>3*25 A  SEÇİCİ PAKO ŞALTER (TABLO ÜSTÜNE MONTAJ)</t>
  </si>
  <si>
    <t>713.105</t>
  </si>
  <si>
    <t>3*40 A  SEÇİCİ PAKO ŞALTER (TABLO ÜSTÜNE MONTAJ)</t>
  </si>
  <si>
    <t>713.106</t>
  </si>
  <si>
    <t>3*63 A  SEÇİCİ PAKO ŞALTER (TABLO ÜSTÜNE MONTAJ)</t>
  </si>
  <si>
    <t>713.107</t>
  </si>
  <si>
    <t>3*100 A SEÇİCİ PAKO SALTER (TABLO ÜSTÜNE MONTAJ)</t>
  </si>
  <si>
    <t>713.201</t>
  </si>
  <si>
    <t>2*16 A  SEÇİCİ PAKO SALTER (TABLO ARKASI MONTAJ)</t>
  </si>
  <si>
    <t>713.202</t>
  </si>
  <si>
    <t>2*25 A  SEÇİCİ PAKO ŞALTER (TABLO ARKASI MONTAJ)</t>
  </si>
  <si>
    <t>713.204</t>
  </si>
  <si>
    <t>3*25 A SEÇİCİ PAKO ŞALTER (TABLO ARKASINA MONTAJ)</t>
  </si>
  <si>
    <t>713.205</t>
  </si>
  <si>
    <t>3*40 A SEÇİCİ PAKO ŞALTER (TABLO ARKASINA MONTAJ)</t>
  </si>
  <si>
    <t>713.206</t>
  </si>
  <si>
    <t>3*63 A  SEÇİCİ PAKO ŞALTER (TABLO ARKASI MONTAJ)</t>
  </si>
  <si>
    <t>713.207</t>
  </si>
  <si>
    <t>3*100 A SEÇİCİ PAKO ŞALTER (TABLO ARKASI MONTAJ)</t>
  </si>
  <si>
    <t>713.301</t>
  </si>
  <si>
    <t>2*16 A  PAKO ŞALTER (TABLO ÜSTÜNE MONTAJ)</t>
  </si>
  <si>
    <t>713.302</t>
  </si>
  <si>
    <t>2*25 A  PAKO SALTER  (TABLO ÜSTÜNE MONTAJ)</t>
  </si>
  <si>
    <t>713.303</t>
  </si>
  <si>
    <t>2*40 A PAKO ŞALTER (TABLO ÜSTÜ MONTAJ)</t>
  </si>
  <si>
    <t>713.304</t>
  </si>
  <si>
    <t>3*25 A  PAKO ŞALTER (TABLO ÜSTÜNE MONTAJ)</t>
  </si>
  <si>
    <t>713.305</t>
  </si>
  <si>
    <t>3*40 A  PAKO ŞALTER (TABLO ÜSTÜNE MONTAJ)</t>
  </si>
  <si>
    <t>713.306</t>
  </si>
  <si>
    <t>3*63 A  PAKO ŞALTER (TABLO ÜSTÜNE MONTAJ)</t>
  </si>
  <si>
    <t>713.307</t>
  </si>
  <si>
    <t>3*100 A  PAKO SALTER (TABLO ÜSTÜNE MONTAJ)</t>
  </si>
  <si>
    <t>713.308</t>
  </si>
  <si>
    <t>3*125 A  PAKO ŞALTER (TABLO ÜSTÜNE MONTAJ)</t>
  </si>
  <si>
    <t>713.309</t>
  </si>
  <si>
    <t>3*160 A  PAKO SALTER (TABLO ÜSTÜNE MONTAJ)</t>
  </si>
  <si>
    <t>713.401</t>
  </si>
  <si>
    <t>2*16 A  PAKO ŞALTER (TABLO ARKASI MONTAJ)</t>
  </si>
  <si>
    <t>713.402</t>
  </si>
  <si>
    <t>2*25 A  PAKO ŞALTER  (TABLO ARKASI MONTAJ)</t>
  </si>
  <si>
    <t>713.403</t>
  </si>
  <si>
    <t>2*40 A  PAKO ŞALTER  (TABLO ARKASI MONTAJ)</t>
  </si>
  <si>
    <t>713.404</t>
  </si>
  <si>
    <t>3*25 A  PAKO ŞALTER  (TABLO ARKASI MONTAJ)</t>
  </si>
  <si>
    <t>713.405</t>
  </si>
  <si>
    <t>3*40 A  PAKO ŞALTER  (TABLO ARKASI MONTAJ)</t>
  </si>
  <si>
    <t>713.406</t>
  </si>
  <si>
    <t>3*63 A  PAKO ŞALTER  (TABLO ARKASI MONTAJ)</t>
  </si>
  <si>
    <t>713.407</t>
  </si>
  <si>
    <t>3*100 A  PAKO ŞALTER  (TABLO ARKASI MONTAJ)</t>
  </si>
  <si>
    <t>713.408</t>
  </si>
  <si>
    <t>3*125 A  PAKO ŞALTER  (TABLO ARKASI MONTAJ)</t>
  </si>
  <si>
    <t>713.409</t>
  </si>
  <si>
    <t>3*160 A  PAKO ŞALTER  (TABLO ARKASI MONTAJ)</t>
  </si>
  <si>
    <t>713.501</t>
  </si>
  <si>
    <t>2*16 A SEÇİCİ PAKO ŞALTER</t>
  </si>
  <si>
    <t>713.505</t>
  </si>
  <si>
    <t>SEÇİCİ TİP PAKO ŞALTER 3*40 A</t>
  </si>
  <si>
    <t>714.101</t>
  </si>
  <si>
    <t>2*16 A  TUMBLER ŞALTER</t>
  </si>
  <si>
    <t>715.104</t>
  </si>
  <si>
    <t>3*10 A  ŞALTER TERMİK KORUMALI (TABLO ÜSTÜNE)</t>
  </si>
  <si>
    <t>715.105</t>
  </si>
  <si>
    <t>3*16 A TERMİK KORUMALI ŞALTER</t>
  </si>
  <si>
    <t>715.108</t>
  </si>
  <si>
    <t>3*63 A KURU TİP TERMİK ŞALTER</t>
  </si>
  <si>
    <t>715.203</t>
  </si>
  <si>
    <t>2*25 A  ŞALTER  TERMİK KORUMALI (TABLO ARKASI)</t>
  </si>
  <si>
    <t>715.204</t>
  </si>
  <si>
    <t>3*10 A  ŞALTER TERMİK KORUMALI (TABLO ARKASI)</t>
  </si>
  <si>
    <t>715.205</t>
  </si>
  <si>
    <t>3*16 A  ŞALTER TERMİK KORUMALI (TABLO ARKASI)</t>
  </si>
  <si>
    <t>715.206</t>
  </si>
  <si>
    <t>3*25 A  ŞALTER TERMIK KORUMALI (TABLO ARKASI)</t>
  </si>
  <si>
    <t>715.207</t>
  </si>
  <si>
    <t>3*40 A  ŞALTER TERMIK KORUMALI (TABLO ARKASI)</t>
  </si>
  <si>
    <t>715.208</t>
  </si>
  <si>
    <t>3*63 A ŞALTER TERMİK KORUMALI (TABLO ARKASI</t>
  </si>
  <si>
    <t>715.301</t>
  </si>
  <si>
    <t>2*6 A  T/M OTO.ŞALTER (TABLO ARKASI MONTAJ)</t>
  </si>
  <si>
    <t>715.302</t>
  </si>
  <si>
    <t>2*16 A  T/M OTO.ŞALTER (TABLO ARKASI MONTAJ)</t>
  </si>
  <si>
    <t>715.303</t>
  </si>
  <si>
    <t>2*25 A  T/M OTO.ŞALTER (TABLO ARKASI MONTAJ)</t>
  </si>
  <si>
    <t>715.304</t>
  </si>
  <si>
    <t>3*10 A  T/M OTO.ŞALTER (TABLO ARKASI MONTAJ)</t>
  </si>
  <si>
    <t>715.305</t>
  </si>
  <si>
    <t>3*16 A  T/M OTO.ŞALTER (TABLO ARKASI MONTAJ)</t>
  </si>
  <si>
    <t>715.306</t>
  </si>
  <si>
    <t>3*25 A  T/M OTO.ŞALTER (TABLO ARKASI MONTAJ)</t>
  </si>
  <si>
    <t>715.307</t>
  </si>
  <si>
    <t>3*40 A  T/M OTO.ŞALTER (TABLO ARKASI MONTAJ)</t>
  </si>
  <si>
    <t>715.308</t>
  </si>
  <si>
    <t>3*63 A  T/M OTO.ŞALTER (TABLO ARKASI MONTAJ)</t>
  </si>
  <si>
    <t>3*100 A  T/M OTO.ŞALTER (TABLO ARKASI MONTAJ)</t>
  </si>
  <si>
    <t>3*200 A  T/M OTO.ŞALTER (TABLO ARKASI MONTAJ)</t>
  </si>
  <si>
    <t>715.311</t>
  </si>
  <si>
    <t>3*300 A  T/M OTO.ŞALTER (TABLO ARKASI MONTAJ)</t>
  </si>
  <si>
    <t>3*600 A  T/M OTO.ŞALTER (TABLO ARKASI MONTAJ)</t>
  </si>
  <si>
    <t>715.313</t>
  </si>
  <si>
    <t>3*1000 A  T/M OTO.ŞALTER (TABLO ARKASI MONTAJ)</t>
  </si>
  <si>
    <t>715.314</t>
  </si>
  <si>
    <t>3*800 A  T/M OTO.ŞALTER (TABLO ARKASI MONTAJ)</t>
  </si>
  <si>
    <t>715.315</t>
  </si>
  <si>
    <t>3*400 A T/M ŞALTER. Icu:35 kA, I1:(0,8-1)In</t>
  </si>
  <si>
    <t>715.316</t>
  </si>
  <si>
    <t>3*1250 A T/M ŞALTER.Icu:65 kA,Elektronik (0,4-1)In</t>
  </si>
  <si>
    <t>715.317</t>
  </si>
  <si>
    <t>3*1600 A T/M ŞALTER.Icu:65 kA,Elektronik (0,4-1)In</t>
  </si>
  <si>
    <t>715.318</t>
  </si>
  <si>
    <t>3*2000 A T/M ŞALTER.Icu:65 kA,Elektronik (0,4-1)In</t>
  </si>
  <si>
    <t>715.319</t>
  </si>
  <si>
    <t>3*2500 A T/M ŞALTER.Icu:65 kA,Elektronik (0,4-1)In</t>
  </si>
  <si>
    <t>715.320</t>
  </si>
  <si>
    <t>3*3200 A T/M ŞALTER.Icu:65 kA,AÇIK TİP (0,5-1)In</t>
  </si>
  <si>
    <t>715.402</t>
  </si>
  <si>
    <t>2*16 A KURU TİP T/M ŞALTER.(TABLO ÜSTÜ MONTAJ)</t>
  </si>
  <si>
    <t>715.404</t>
  </si>
  <si>
    <t>3*10 A  T/M OTO.ŞALTER (TABLO ÜSTÜNE MONTAJ)</t>
  </si>
  <si>
    <t>715.405</t>
  </si>
  <si>
    <t>3*16 A  T/M OTO.ŞALTER (TABLO ÜSTÜNE MONTAJ)</t>
  </si>
  <si>
    <t>715.406</t>
  </si>
  <si>
    <t>3*25 A  T/M OTO.ŞALTER (TABLO ÜSTÜNE MONTAJ)</t>
  </si>
  <si>
    <t>716.102</t>
  </si>
  <si>
    <t>2*16 A  T/M  UZAK.KUMANDALI ŞALTER</t>
  </si>
  <si>
    <t>716.104</t>
  </si>
  <si>
    <t>3*10 A  T/M  UZAK.KUMANDALI ŞALTER</t>
  </si>
  <si>
    <t>716.105</t>
  </si>
  <si>
    <t>3*16 A  T/M  UZAK.KUMANDALI ŞALTER</t>
  </si>
  <si>
    <t>716.108</t>
  </si>
  <si>
    <t>3*63 A  T/M  UZAK.KUMANDALI ŞALTER</t>
  </si>
  <si>
    <t>716.109</t>
  </si>
  <si>
    <t>3*100 A  T/M  UZAK.KUMANDALI ŞALTER</t>
  </si>
  <si>
    <t>716.110</t>
  </si>
  <si>
    <t>3*200 A  T/M UZAK.KUMANDALI ŞALTER</t>
  </si>
  <si>
    <t>716.111</t>
  </si>
  <si>
    <t>3*400 A  T/M UZAK.KUMANDALI ŞALTER</t>
  </si>
  <si>
    <t>716.112</t>
  </si>
  <si>
    <t>3*600 A  T/M UZAK.KUMANDALI ŞALTER</t>
  </si>
  <si>
    <t>716.301</t>
  </si>
  <si>
    <t>3*12 A  ELEKTRONİK MOTOR KORUMA CİHAZI</t>
  </si>
  <si>
    <t>717.101</t>
  </si>
  <si>
    <t>3*25 A  OTO.ENVERSÖR ŞALTER</t>
  </si>
  <si>
    <t>717.102</t>
  </si>
  <si>
    <t>3*63 A  OTO.ENVERSÖR ŞALTER</t>
  </si>
  <si>
    <t>717.103</t>
  </si>
  <si>
    <t>3*100 A  OTO. ENVERSÖR ŞALTER</t>
  </si>
  <si>
    <t>717.104</t>
  </si>
  <si>
    <t>3*200 A  OTO.ENVERSÖR ŞALTER</t>
  </si>
  <si>
    <t>717.105</t>
  </si>
  <si>
    <t>3*400A O.ENVERSÖR ŞALTER</t>
  </si>
  <si>
    <t>717.107</t>
  </si>
  <si>
    <t>3*1000 A  OTO.ENVERSÖR ŞALTER</t>
  </si>
  <si>
    <t>717.204</t>
  </si>
  <si>
    <t>3*200 A  OTO. ENVERSÖR ŞALTER</t>
  </si>
  <si>
    <t>717.301</t>
  </si>
  <si>
    <t>3*25 A OTO.ENV.ŞALTER TERMİK KOR.</t>
  </si>
  <si>
    <t>717.303</t>
  </si>
  <si>
    <t>3*100 A OTO.ENVERSÖR ŞALTER. TER.KOR.</t>
  </si>
  <si>
    <t>717.304</t>
  </si>
  <si>
    <t>3*200 A OTO.ENVERSÖR ŞALTER. TER.KOR.</t>
  </si>
  <si>
    <t>717.305</t>
  </si>
  <si>
    <t>3*400 A OTO.ENVERSÖR ŞALTER.TER.KOR.</t>
  </si>
  <si>
    <t>717.401</t>
  </si>
  <si>
    <t>3*25 A  T/M OTO. ENVERSÖR ŞALTER</t>
  </si>
  <si>
    <t>717.402</t>
  </si>
  <si>
    <t>3*63 A  T/M OTO.ENVERSÖR ŞALTER</t>
  </si>
  <si>
    <t>717.404</t>
  </si>
  <si>
    <t>3*200 A  T/M OTO.ENXERSÖR ŞALTER</t>
  </si>
  <si>
    <t>717.406</t>
  </si>
  <si>
    <t>3*600 A  T/M OTOMATİK ENVERSÖR ŞALTER</t>
  </si>
  <si>
    <t>717.407</t>
  </si>
  <si>
    <t>3*1000 A T/M OTO.ENVERSÖR ŞALTER</t>
  </si>
  <si>
    <t>3*10 A  KORUYUCUSUZ KONTAKTOR</t>
  </si>
  <si>
    <t>3*16 A  KORUYUCUSUZ KONTAKTOR</t>
  </si>
  <si>
    <t>718.103</t>
  </si>
  <si>
    <t>3*25 A  KORUYUCUSUZ KONTAKTÖR</t>
  </si>
  <si>
    <t>718.104</t>
  </si>
  <si>
    <t>3*63 A  KORUYUCUSUZ KONTAKTOR</t>
  </si>
  <si>
    <t>718.105</t>
  </si>
  <si>
    <t>3*100 A  KORUYUCUSUZ KONTAKTÖR</t>
  </si>
  <si>
    <t>718.106</t>
  </si>
  <si>
    <t>3*160 A KORUYUCUSUZ KONTAKTÖR</t>
  </si>
  <si>
    <t>718.107</t>
  </si>
  <si>
    <t>3*200 A KORUYUCUSUZ KONTAKTÖR</t>
  </si>
  <si>
    <t>718.108</t>
  </si>
  <si>
    <t>3*40 A  KORUYUCUSUZ KONTAKTOR</t>
  </si>
  <si>
    <t>718.109</t>
  </si>
  <si>
    <t>3*300 A  KORUYUCUSUZ KONTAKTÖR</t>
  </si>
  <si>
    <t>718.110</t>
  </si>
  <si>
    <t>3*400 A  KORUYUCUSUZ KONTAKTÖR</t>
  </si>
  <si>
    <t>718.111</t>
  </si>
  <si>
    <t>3*630 A  KORUYUCUSUZ KONTAKTÖR</t>
  </si>
  <si>
    <t>718.112</t>
  </si>
  <si>
    <t>3*800 A  KORUYUCUSUZ KONTAKTÖR</t>
  </si>
  <si>
    <t>718.113</t>
  </si>
  <si>
    <t>3*1250 A  KORUYUCUSUZ KONTAKTÖR</t>
  </si>
  <si>
    <t>718.114</t>
  </si>
  <si>
    <t>3*1600 A  KORUYUCUSUZ KONTAKTÖR</t>
  </si>
  <si>
    <t>718.115</t>
  </si>
  <si>
    <t>3*2000 A  KORUYUCUSUZ KONTAKTÖR</t>
  </si>
  <si>
    <t>718.116</t>
  </si>
  <si>
    <t>3*2500 A  KORUYUCUSUZ KONTAKTÖR</t>
  </si>
  <si>
    <t>718.117</t>
  </si>
  <si>
    <t>3*25 A 15 kVAR KOMPANZASYON KONTAKTÖRÜ</t>
  </si>
  <si>
    <t>718.118</t>
  </si>
  <si>
    <t>3*32 A 20 kVAR KOMPANZASYON KONTAKTÖRÜ</t>
  </si>
  <si>
    <t>718.119</t>
  </si>
  <si>
    <t>3*65 A 30 kVAR KOMPANZASYON KONTAKTÖRÜ</t>
  </si>
  <si>
    <t>718.120</t>
  </si>
  <si>
    <t>3*95 A 50 kVAR KOMPANZASYON KONTAKTÖRÜ</t>
  </si>
  <si>
    <t>3*10 A  KONTAKTÖR  TERMİK KORUYUCULU</t>
  </si>
  <si>
    <t>3*16 A  KONTAKTÖR  TERMIK KORUYUCULU</t>
  </si>
  <si>
    <t>718.203</t>
  </si>
  <si>
    <t>3*25 A  KONTAKTÖR  TERMIK KORUYUCULU</t>
  </si>
  <si>
    <t>718.204</t>
  </si>
  <si>
    <t>3*63 A  KONTAKTÖR TERMİK KORUYUCULU</t>
  </si>
  <si>
    <t>718.205</t>
  </si>
  <si>
    <t>3*100 A  KONTAKTÖR TERMİK KORUYUCULU</t>
  </si>
  <si>
    <t>718.206</t>
  </si>
  <si>
    <t>3*160 A  KONTAKTÖR TERMİK KORUYUCULU</t>
  </si>
  <si>
    <t>718.207</t>
  </si>
  <si>
    <t>3*200 A  KONTAKTÖR TERMİK KORUYUCULU</t>
  </si>
  <si>
    <t>718.208</t>
  </si>
  <si>
    <t>3*40 A  KONTAKTÖR  TERMIK KORUYUCULU</t>
  </si>
  <si>
    <t>718.301</t>
  </si>
  <si>
    <t>ZAMAN RÖLESİ  0-60 saniye</t>
  </si>
  <si>
    <t>718.302</t>
  </si>
  <si>
    <t>ZAMAN RÖLESİ  0-10 dak.</t>
  </si>
  <si>
    <t>718.400</t>
  </si>
  <si>
    <t>FOTOSEL ŞALTER</t>
  </si>
  <si>
    <t>718.501</t>
  </si>
  <si>
    <t>2*25 A - 30 mA KAÇAK AKIM KOR. ŞALTERİ</t>
  </si>
  <si>
    <t>718.502</t>
  </si>
  <si>
    <t>2*40 A - 30 mA KAÇAK AKIM KOR. ŞALTERİ</t>
  </si>
  <si>
    <t>718.503</t>
  </si>
  <si>
    <t>2*63 A - 30 mA  KAÇAK AKIM KOR. ŞALTERİ</t>
  </si>
  <si>
    <t>4*25 A - 30 mA KAÇAK AKIM KOR.ŞALTERİ</t>
  </si>
  <si>
    <t>718.508</t>
  </si>
  <si>
    <t>4*40 A - 30 mA KAÇAK AKIM KOR.ŞALTERİ</t>
  </si>
  <si>
    <t>718.509</t>
  </si>
  <si>
    <t>4*63 A - 30 mA KAÇAK AKIM KORUMA ŞALTERİ</t>
  </si>
  <si>
    <t>718.510</t>
  </si>
  <si>
    <t>4*80 A - 30 mA KAÇAK AKIMKORUMA ŞALTERİ</t>
  </si>
  <si>
    <t>718.511</t>
  </si>
  <si>
    <t>4*100 A - 30 mA KAÇAK AKIM KORUMA ŞALTERİ</t>
  </si>
  <si>
    <t>4*125 A - 30 mA KAÇAK AKIM KOR. ŞALTERİ</t>
  </si>
  <si>
    <t>4*160 A - 30 mA KAÇAK AKIM KOR. ŞALTERİ</t>
  </si>
  <si>
    <t>718.514</t>
  </si>
  <si>
    <t>2*25 A - 300 mA  KAÇAK AKIM KOR. ŞALTERİ</t>
  </si>
  <si>
    <t>718.520</t>
  </si>
  <si>
    <t>4*25 A - 300 mA KAÇAK AKIM KOR. ŞALTERİ</t>
  </si>
  <si>
    <t>4*40 A - 300 mA KAÇAK AKIM KOR.ŞALTERİ</t>
  </si>
  <si>
    <t>718.522</t>
  </si>
  <si>
    <t>4*63 A - 300 mA KAÇAK AKIM KOR. ŞALTERİ</t>
  </si>
  <si>
    <t>718.523</t>
  </si>
  <si>
    <t>4*80 A - 300 mA KAÇAK AKIM KOR. ŞALTERİ</t>
  </si>
  <si>
    <t>718.524</t>
  </si>
  <si>
    <t>4*100A - 300 mA KAÇAK AKIMKORUMA ŞALTERİ</t>
  </si>
  <si>
    <t>718.525</t>
  </si>
  <si>
    <t>4*125 A - 300 mA  KAÇAK AKIM KORUMA ŞALTERİ</t>
  </si>
  <si>
    <t>718.526</t>
  </si>
  <si>
    <t>4*160 A - 300 mA KAÇAK AKIM KOR. ŞALTERİ</t>
  </si>
  <si>
    <t>718.527</t>
  </si>
  <si>
    <t>4*224 A - 300 mA KAÇAK AKIM KOR.ŞALTERİ</t>
  </si>
  <si>
    <t>4*224A - 30 mA  KAÇAK AKIM KOR. ŞALTERİ</t>
  </si>
  <si>
    <t>718.529</t>
  </si>
  <si>
    <t>3*80 A-3*250 A KOMBİNE KAÇAK AKIM KOR.ŞAL.50-500mA</t>
  </si>
  <si>
    <t>718.530</t>
  </si>
  <si>
    <t>3*300A-3*1250A KOMBİNE KAÇAK AKIM KOR.ŞAL.50-500mA</t>
  </si>
  <si>
    <t>718.531</t>
  </si>
  <si>
    <t>3*1600 A KOMBİNE KAÇAK AKIM KOR.ŞALTERİ.50-500mA</t>
  </si>
  <si>
    <t>719.101</t>
  </si>
  <si>
    <t>2*25 A  MEKANİK KONTAKLI FLOTÖR ŞALTER</t>
  </si>
  <si>
    <t>719.201</t>
  </si>
  <si>
    <t>2*25 A  CİVA KONTAKLI FLOTÖR ŞALTER</t>
  </si>
  <si>
    <t>719.202</t>
  </si>
  <si>
    <t>3*25 A  CİVA KONTAKLI FLOTÖR ŞALTER</t>
  </si>
  <si>
    <t>719.301</t>
  </si>
  <si>
    <t>2*25 A  Adİ KONTAKLI FLOTÖR ŞALTER</t>
  </si>
  <si>
    <t>719.302</t>
  </si>
  <si>
    <t>3*25 A FLATÖRLÜ ŞALTER Adİ KONTAKLI</t>
  </si>
  <si>
    <t>719.501</t>
  </si>
  <si>
    <t>6 A CİVA KONTAKLI KONTAKTÖRSÜZ FLOTÖR ŞALTER</t>
  </si>
  <si>
    <t>719.601</t>
  </si>
  <si>
    <t>6 A  Adİ KONTAKLI KONTAKTÖRSÜZ FLOTÖR ŞALTER</t>
  </si>
  <si>
    <t>720.105</t>
  </si>
  <si>
    <t>3*25 A SİGORTALI ŞALTER</t>
  </si>
  <si>
    <t>720.106</t>
  </si>
  <si>
    <t>3*63 A  SİGORTALI ŞALTER</t>
  </si>
  <si>
    <t>720.107</t>
  </si>
  <si>
    <t>3*100 A  SİGORTALI ŞALTER</t>
  </si>
  <si>
    <t>720.108</t>
  </si>
  <si>
    <t>3*160 A  SİGORTALI ŞALTER</t>
  </si>
  <si>
    <t>720.109</t>
  </si>
  <si>
    <t>3*250 A  SİGORTALI ŞALTER</t>
  </si>
  <si>
    <t>720.110</t>
  </si>
  <si>
    <t>3*400 A  SİGORTALI ŞALTER</t>
  </si>
  <si>
    <t>720.111</t>
  </si>
  <si>
    <t>3*63 A SİGORTALI ŞALTER</t>
  </si>
  <si>
    <t>721.301</t>
  </si>
  <si>
    <t>3*25 A  OTO. TİP (KURU) ENVERSÖR ŞALTER</t>
  </si>
  <si>
    <t>721.302</t>
  </si>
  <si>
    <t>3*63 A OTO. TİP (KURU) ENVERSÖR ŞALTER</t>
  </si>
  <si>
    <t>721.303</t>
  </si>
  <si>
    <t>3*100 A OTO. TİP (KURU) ENVERSÖR ŞALTER</t>
  </si>
  <si>
    <t>721.601</t>
  </si>
  <si>
    <t>3*25 A  KONTAKTÖRLÜ Y-Ü ŞALTER</t>
  </si>
  <si>
    <t>721.602</t>
  </si>
  <si>
    <t>3*63 A  KONTAKTÖRLÜ Y-Ü ŞALTER</t>
  </si>
  <si>
    <t>721.603</t>
  </si>
  <si>
    <t>3*80 A KONTAKTÖRLÜ Y-Ü ŞALTER</t>
  </si>
  <si>
    <t>721.604</t>
  </si>
  <si>
    <t>3*100 A  KONTAKTÖRLÜ Y-Ü ŞALTER</t>
  </si>
  <si>
    <t>721.605</t>
  </si>
  <si>
    <t>3*250 A  KONTAKTÖRLÜ Y-Ü ŞALTER</t>
  </si>
  <si>
    <t>722.101</t>
  </si>
  <si>
    <t>TRAFO  220/3-5-8 V  10 VA</t>
  </si>
  <si>
    <t>722.102</t>
  </si>
  <si>
    <t>TRAFO  220/12 V  50 VA</t>
  </si>
  <si>
    <t>TRAFO  220/24 V  100 VA</t>
  </si>
  <si>
    <t>722.104</t>
  </si>
  <si>
    <t>TRAFO  220/24 V  500 VA</t>
  </si>
  <si>
    <t>723.101</t>
  </si>
  <si>
    <t>20 W  İÇİN  3-4 µF  KONDANSATÖR</t>
  </si>
  <si>
    <t>723.102</t>
  </si>
  <si>
    <t>40 W  İÇİN  4-5 mF  KONDANSATÖR</t>
  </si>
  <si>
    <t>723.103</t>
  </si>
  <si>
    <t>2*40 W  İÇİN  8-10 mF  KONDANSATÖR</t>
  </si>
  <si>
    <t>723.104</t>
  </si>
  <si>
    <t>3*40 W  İÇİN  12-15 mF  KONDANSATÖR</t>
  </si>
  <si>
    <t>723.201</t>
  </si>
  <si>
    <t>125 W  İÇİN  10 mF  KONDANSATÖR</t>
  </si>
  <si>
    <t>723.202</t>
  </si>
  <si>
    <t>250 W  İÇİN  18 mF  KONDANSATÖR</t>
  </si>
  <si>
    <t>723.205</t>
  </si>
  <si>
    <t>50 MİKRO FARAd KONDANSATÖR.400W AMPUL İÇİN</t>
  </si>
  <si>
    <t>723.207</t>
  </si>
  <si>
    <t>1000 W İÇİN 100 mF KONDANSATÖR</t>
  </si>
  <si>
    <t>723.301</t>
  </si>
  <si>
    <t>EL İLE KUMANDALI KOMPANZASYON BATARYASI</t>
  </si>
  <si>
    <t>kVAr</t>
  </si>
  <si>
    <t>723.401</t>
  </si>
  <si>
    <t>OTOMATİK KOMPANZASYON MERKEZİ</t>
  </si>
  <si>
    <t>724.101</t>
  </si>
  <si>
    <t>25 A  BIÇAKLI SIGORTA</t>
  </si>
  <si>
    <t>724.102</t>
  </si>
  <si>
    <t>63 A  BIÇAKLI SIGORTA</t>
  </si>
  <si>
    <t>724.103</t>
  </si>
  <si>
    <t>100 A  BIÇAKLI SIGORTA</t>
  </si>
  <si>
    <t>724.104</t>
  </si>
  <si>
    <t>160 A  BIÇAKLI SİGORTA</t>
  </si>
  <si>
    <t>724.105</t>
  </si>
  <si>
    <t>250 A  BIÇAKLI SiGORTA</t>
  </si>
  <si>
    <t>724.106</t>
  </si>
  <si>
    <t>400 A  BIÇAKLI SİGORTA</t>
  </si>
  <si>
    <t>724.107</t>
  </si>
  <si>
    <t>630 A  BIÇAKLI SİGORTA</t>
  </si>
  <si>
    <t>724.108</t>
  </si>
  <si>
    <t>1000 A BIÇAKLI SİGORTA</t>
  </si>
  <si>
    <t>724.201</t>
  </si>
  <si>
    <t>25 A  BUŞONLU SİGORTA</t>
  </si>
  <si>
    <t>724.202</t>
  </si>
  <si>
    <t>63 A  BUŞONLU SİGORTA</t>
  </si>
  <si>
    <t>724.203</t>
  </si>
  <si>
    <t>100 A  BUŞONLU SİGORTA</t>
  </si>
  <si>
    <t>724.301</t>
  </si>
  <si>
    <t>16 A  BUŞONLU DUVAR SİGORTASI</t>
  </si>
  <si>
    <t>16 A  ANAHTARLI OTOMATİK SİGORTA</t>
  </si>
  <si>
    <t>724.401/1</t>
  </si>
  <si>
    <t>10 A  ANAHTARLI OTOMATİK SİGORTA</t>
  </si>
  <si>
    <t>724.401/2</t>
  </si>
  <si>
    <t>16 A ANAHTARLI OTOMATİK SİGORTA</t>
  </si>
  <si>
    <t>724.401/3</t>
  </si>
  <si>
    <t>6 A ANAHTARLI OTOMATİK SİGORTA</t>
  </si>
  <si>
    <t>724.401/A</t>
  </si>
  <si>
    <t>724.401/B</t>
  </si>
  <si>
    <t>16 A  ANAHTARLI OTO. SİGORTA</t>
  </si>
  <si>
    <t>724.402</t>
  </si>
  <si>
    <t>25 A  ANAHTARLI OTOMATİK SİGORTA</t>
  </si>
  <si>
    <t>724.402/A</t>
  </si>
  <si>
    <t>20 A  ANAHTARLI OTOMATİK SİGORAT</t>
  </si>
  <si>
    <t>724.403</t>
  </si>
  <si>
    <t>63 A  ANAHTARLI OTOMATİK SİGORTA</t>
  </si>
  <si>
    <t>724.404</t>
  </si>
  <si>
    <t>40 A  ANAHTARLI OTOMATİK SİGORTA</t>
  </si>
  <si>
    <t>724.404/A</t>
  </si>
  <si>
    <t>32 A  ANAHTARLI OTOMATİK SİGORTA</t>
  </si>
  <si>
    <t>724.405</t>
  </si>
  <si>
    <t>16 A  NÖTR KESMELİ ANAH.OTO.SİG.</t>
  </si>
  <si>
    <t>724.406</t>
  </si>
  <si>
    <t>3*16 A  ANAHTARLI OTOMATIK SIGORTA</t>
  </si>
  <si>
    <t>724.406/A</t>
  </si>
  <si>
    <t>3*10 A  ANAHTARLI OTOMATIK SIGORTA</t>
  </si>
  <si>
    <t>3*40 A  ANAHTARLI OTOMATIK SIGORTA</t>
  </si>
  <si>
    <t>724.407/A</t>
  </si>
  <si>
    <t>3*25 A  ANAHTARLI OTOMATIK SIGORTA</t>
  </si>
  <si>
    <t>724.407/B</t>
  </si>
  <si>
    <t>3*32 A  ANAHTARLI OTOMATIK SIGORTA</t>
  </si>
  <si>
    <t>3*63 A  ANAHTARLI OTOMATİK SİGORTA</t>
  </si>
  <si>
    <t>724.409</t>
  </si>
  <si>
    <t>1*40 A  NÖTR KESMELİ ANAH. OTO. SİGORTA</t>
  </si>
  <si>
    <t>724.410</t>
  </si>
  <si>
    <t>1*63 A  NÖTR KESMELİ ANAH. OTO. SİGORTA</t>
  </si>
  <si>
    <t>724.411</t>
  </si>
  <si>
    <t>3*16 A  NÖTR KESMELİ ANAH. OTO. SİGORTA</t>
  </si>
  <si>
    <t>724.412</t>
  </si>
  <si>
    <t>3*40 A  NÖTR KESMELİ ANAH. OTO. SİGORTA</t>
  </si>
  <si>
    <t>724.413</t>
  </si>
  <si>
    <t>3*63 A  NÖTR KESMELİ ANAH. OTO. SİGORTA</t>
  </si>
  <si>
    <t>724.414</t>
  </si>
  <si>
    <t>3*100 A  NÖTR KESMELİ ANAH. OTO. SİGORTA</t>
  </si>
  <si>
    <t>724.601</t>
  </si>
  <si>
    <t>6 KA KESME KAP. 16 A  ANAH.OTO.SİG.</t>
  </si>
  <si>
    <t>724.602</t>
  </si>
  <si>
    <t>6 KA KESME KAP. 25 A  ANAH.OTO.SİG.</t>
  </si>
  <si>
    <t>724.603</t>
  </si>
  <si>
    <t>6 KA KESME KAP. 63 A  ANAH.OTO.SİG.</t>
  </si>
  <si>
    <t>724.604</t>
  </si>
  <si>
    <t>6 KA KESME KAP. 40 A  ANAH.OTO.SİG.</t>
  </si>
  <si>
    <t>724.605</t>
  </si>
  <si>
    <t>6 kA KESME KAP. 2*16 A ANAH.OTO.SİGORTA</t>
  </si>
  <si>
    <t>724.606</t>
  </si>
  <si>
    <t>6 KA KESME KAP. 3*16 A  ANAH.OTO.SİG.</t>
  </si>
  <si>
    <t>724.606/1</t>
  </si>
  <si>
    <t>6 KA KESME KAP. 3*25 A ANAH.OTO.SİG.</t>
  </si>
  <si>
    <t>724.607</t>
  </si>
  <si>
    <t>6 KA KESME KAP. 3*40 A ANAH.OTO.SİG.</t>
  </si>
  <si>
    <t>724.608</t>
  </si>
  <si>
    <t>6 kA - 3*63 A ANAHTARLI OTO.SİGORTA</t>
  </si>
  <si>
    <t>724.609</t>
  </si>
  <si>
    <t>6 kA 1*40 A  NÖTR KESMELİ ANAH. OTO. SİGORTA</t>
  </si>
  <si>
    <t>724.610</t>
  </si>
  <si>
    <t>6 kA 1*63 A  NÖTR KESMELİ ANAH. OTO. SİGORTA</t>
  </si>
  <si>
    <t>724.611</t>
  </si>
  <si>
    <t>6 kA 3*16 A  NÖTR KESMELİ ANAH. OTO. SİGORTA</t>
  </si>
  <si>
    <t>724.612</t>
  </si>
  <si>
    <t>6 kA 3*40 A  NÖTR KESMELİ ANAH. OTO. SİGORTA</t>
  </si>
  <si>
    <t>724.613</t>
  </si>
  <si>
    <t>6 kA 3*63 A  NÖTR KESMELİ ANAH. OTO. SİGORTA</t>
  </si>
  <si>
    <t>724.614</t>
  </si>
  <si>
    <t>6 kA 3*100 A  NÖTR KESMELİ ANAH. OTO. SİGORTA</t>
  </si>
  <si>
    <t>724.701</t>
  </si>
  <si>
    <t>10 KA KESME KAP. 16 A  ANAH.OTO.SİG.</t>
  </si>
  <si>
    <t>724.702</t>
  </si>
  <si>
    <t>10 KA KESME KAP. 25 A  ANAH.OTO.SİG.</t>
  </si>
  <si>
    <t>724.703</t>
  </si>
  <si>
    <t>10 KA KESME KAP. 63 A  ANAH.OTO.SİG.</t>
  </si>
  <si>
    <t>724.704</t>
  </si>
  <si>
    <t>10 KA KESME KAP. 40 A  ANAH.OTO.SİG.</t>
  </si>
  <si>
    <t>724.705</t>
  </si>
  <si>
    <t>10 kA KESME KAP. 2*16 A ANAH.OTO.SİGORTA</t>
  </si>
  <si>
    <t>724.706</t>
  </si>
  <si>
    <t>10 KA KESME KAP. 3*16 A  ANAH.OTO.SİG.</t>
  </si>
  <si>
    <t>724.707</t>
  </si>
  <si>
    <t>10 KA KESME KAP. 3*40 A  ANAH.OTO.SİG.</t>
  </si>
  <si>
    <t>724.708</t>
  </si>
  <si>
    <t>10 kA KESME KAP. 3*63 A ANAH.OTO.SİGORTA</t>
  </si>
  <si>
    <t>724.709</t>
  </si>
  <si>
    <t>10 kA 1*40 A  NÖTR KESMELİ ANAH. OTO. SİGORTA</t>
  </si>
  <si>
    <t>724.710</t>
  </si>
  <si>
    <t>10 kA 1*63 A  NÖTR KESMELİ ANAH. OTO. SİGORTA</t>
  </si>
  <si>
    <t>724.711</t>
  </si>
  <si>
    <t>10 kA 3*16 A  NÖTR KESMELİ ANAH. OTO. SİGORTA</t>
  </si>
  <si>
    <t>724.712</t>
  </si>
  <si>
    <t>10 kA 3*40 A  NÖTR KESMELİ ANAH. OTO. SİGORTA</t>
  </si>
  <si>
    <t>724.713</t>
  </si>
  <si>
    <t>10 kA 3*63 A  NÖTR KESMELİ ANAH. OTO. SİGORTA</t>
  </si>
  <si>
    <t>724.714</t>
  </si>
  <si>
    <t>10 kA 3*100 A  NÖTR KESMELİ ANAH. OTO. SİGORTA</t>
  </si>
  <si>
    <t>725.101</t>
  </si>
  <si>
    <t>VOLTMETRE  0-60 V</t>
  </si>
  <si>
    <t>VOLTMETRE  0-500 V</t>
  </si>
  <si>
    <t>725.201</t>
  </si>
  <si>
    <t>VOLTMETRE KOMÜTATÖRÜ  3 POZİSYONLU</t>
  </si>
  <si>
    <t>725.202</t>
  </si>
  <si>
    <t>VOLTMETRE KOMÜTATÖRÜ 4 POZİSYONLU</t>
  </si>
  <si>
    <t>VOLTMETRE KOMÜTATÖRÜ 5 VE ÜSTÜ POZ.</t>
  </si>
  <si>
    <t>725.301</t>
  </si>
  <si>
    <t>0-25 A  AMPERMETRE</t>
  </si>
  <si>
    <t>725.302</t>
  </si>
  <si>
    <t>25-100 A  AMPERMETRE</t>
  </si>
  <si>
    <t>100-2000 A AMPERMETRE</t>
  </si>
  <si>
    <t>100-500/5 A  AKIM ÖLÇÜ TRAFOSU</t>
  </si>
  <si>
    <t>725.402</t>
  </si>
  <si>
    <t>501-2000/5 A  AKIM ÖLÇÜ TRAFOSU</t>
  </si>
  <si>
    <t>725.501</t>
  </si>
  <si>
    <t>FREKANSMETRE GÖSTERGELİ TİP</t>
  </si>
  <si>
    <t>725.502</t>
  </si>
  <si>
    <t>FREKANSMETRE TİTREŞİM LAMELLİ TİP</t>
  </si>
  <si>
    <t>725.503</t>
  </si>
  <si>
    <t>FREKANSMETRE SAYISAL TİP</t>
  </si>
  <si>
    <t>725.601</t>
  </si>
  <si>
    <t>10 A  TEK FAZLI SAYAÇ</t>
  </si>
  <si>
    <t>725.701</t>
  </si>
  <si>
    <t>10 A  ÜÇ FAZLI SAYAÇ</t>
  </si>
  <si>
    <t>725.702</t>
  </si>
  <si>
    <t>30 A  ÜÇ FAZLI SAYAÇ</t>
  </si>
  <si>
    <t>725.703</t>
  </si>
  <si>
    <t>50 A  ÜC FAZLI SAYAÇ</t>
  </si>
  <si>
    <t>725.704</t>
  </si>
  <si>
    <t>100 A  ÜÇ FAZLI SAYAÇ</t>
  </si>
  <si>
    <t>725.705</t>
  </si>
  <si>
    <t>150 -2000 A  ÜÇ FAZLI SAYAÇ</t>
  </si>
  <si>
    <t>725.711</t>
  </si>
  <si>
    <t>10(60) A ELEKTRONİK ELK. SAYACI. ZAMAN TARİFELİ</t>
  </si>
  <si>
    <t>725.712</t>
  </si>
  <si>
    <t>20(120) A ELEKTRONİK ELK. SAYACI. ZAMAN TARİFELİ</t>
  </si>
  <si>
    <t>725.721</t>
  </si>
  <si>
    <t>3*230/400V 3*10(60)A  AKTİF ELEKTRONİK ELK. SAYACI</t>
  </si>
  <si>
    <t>725.722</t>
  </si>
  <si>
    <t>3*230/400V 3*20(120)A  AKTİF ELEKTRONİK ELK.SAYACI</t>
  </si>
  <si>
    <t>725.731</t>
  </si>
  <si>
    <t>3*400V x/5(7,5)A AKTİF REAKTİF ELEKTRONİK SAYAÇ</t>
  </si>
  <si>
    <t>725.732</t>
  </si>
  <si>
    <t>3*100 V  x/5(7,5)A AKTİF REAKTİF ELEKTRONİK SAYAÇ</t>
  </si>
  <si>
    <t>725.801</t>
  </si>
  <si>
    <t>TEK FAZLI SAYAÇ KAİDESİ</t>
  </si>
  <si>
    <t>725.802</t>
  </si>
  <si>
    <t>3 FAZLI SAYAÇ KAiDESi</t>
  </si>
  <si>
    <t>725.901</t>
  </si>
  <si>
    <t>24 V  İŞARET LAMBASI</t>
  </si>
  <si>
    <t>250 V  İŞARET LAMBASI</t>
  </si>
  <si>
    <t>725.905</t>
  </si>
  <si>
    <t>500 V  İŞARET LAMBASI</t>
  </si>
  <si>
    <t>725.906</t>
  </si>
  <si>
    <t>COS ø METRE</t>
  </si>
  <si>
    <t>726.101</t>
  </si>
  <si>
    <t>4 mm2  Cu  TOPRAK. HATTI (KOLON HATTI İLE)</t>
  </si>
  <si>
    <t>726.102</t>
  </si>
  <si>
    <t>6 mm2  Cu  TOPRAK. HATTI (KOLON HATTI İLE)</t>
  </si>
  <si>
    <t>726.103</t>
  </si>
  <si>
    <t>10 mm2  Cu  TOPRAK. HATTI (KOLON HATTI İLE)</t>
  </si>
  <si>
    <t>726.104</t>
  </si>
  <si>
    <t>16 mm2  Cu  TOPRAK. HATTI (KOLON HATTI İLE)</t>
  </si>
  <si>
    <t>726.105</t>
  </si>
  <si>
    <t>25 mm2  Cu  TOPRAK. HATTI (KOLON HATTI İLE)</t>
  </si>
  <si>
    <t>726.201</t>
  </si>
  <si>
    <t>4 mm2  Cu  TOPRAK. HATTI (GAZ BORUSU İÇİNDE)</t>
  </si>
  <si>
    <t>726.202</t>
  </si>
  <si>
    <t>6 mm2 Cu TOPRAK. HATTI (GAZ BORU İÇİNDE)</t>
  </si>
  <si>
    <t>726.203</t>
  </si>
  <si>
    <t>10 mm2 Cu TOPRAK. HATTI (GAZ BORUSU İÇİNDE)</t>
  </si>
  <si>
    <t>726.204</t>
  </si>
  <si>
    <t>16 mm2 Cu TOPRAK. HATTI (GAZ BORUSU İÇİNDE</t>
  </si>
  <si>
    <t>726.205</t>
  </si>
  <si>
    <t>25 mm2 Cu TOPRAK HATTI.(GAZ BORUSU İÇİNDE)</t>
  </si>
  <si>
    <t>726.206</t>
  </si>
  <si>
    <t>35 mm2 Cu TOPRAK. HATTI (GAZ BORUSU İÇİNDE)</t>
  </si>
  <si>
    <t>726.207</t>
  </si>
  <si>
    <t>50 mm2 Cu TOPRAK.HATTI (GAZ BORUSU İÇİNDE)</t>
  </si>
  <si>
    <t>726.208</t>
  </si>
  <si>
    <t>70 mm2 Cu TOPRAK. HATTI (GAZ BORUSU İÇİNDE)</t>
  </si>
  <si>
    <t>726.301</t>
  </si>
  <si>
    <t>4 mm2  Cu  TOPRAK. HATTI (SERBEST DÖŞEME)</t>
  </si>
  <si>
    <t>726.302</t>
  </si>
  <si>
    <t>6 mm2  Cu  TOPRAK. HATTI (SERBEST DÖŞEME)</t>
  </si>
  <si>
    <t>726.303</t>
  </si>
  <si>
    <t>10 mm2  Cu  TOPRAK. HATTI (SERBEST DÖŞEME)</t>
  </si>
  <si>
    <t>16 mm2  Cu  TOPRAK. HATTI (SERBEST DÖŞEME)</t>
  </si>
  <si>
    <t>726.305</t>
  </si>
  <si>
    <t>25 mm2  Cu  TOPRAK. HATTI( SERBEST DÖŞEME)</t>
  </si>
  <si>
    <t>726.306</t>
  </si>
  <si>
    <t>35 mm2  Cu  TOPRAK. HATTI (SERBEST DÖŞEME)</t>
  </si>
  <si>
    <t>50 mm2  Cu  TOPRAK. HATTI (SERBEST DÖŞEME)</t>
  </si>
  <si>
    <t>726.308</t>
  </si>
  <si>
    <t>70 mm2  Cu  TOPRAK. HATTI (SERBEST DÖŞEME)</t>
  </si>
  <si>
    <t>726.401</t>
  </si>
  <si>
    <t>4 mm2  Cu  TOPRAK. HATTI (PEŞEL BORU İÇİNDE)</t>
  </si>
  <si>
    <t>726.402</t>
  </si>
  <si>
    <t>6 mm2  Cu  TOPRAK. HATTI (PEŞEL BORU İÇİNDE)</t>
  </si>
  <si>
    <t>726.403</t>
  </si>
  <si>
    <t>10 mm2  Cu  TOPRAK. HATTI (PEŞEL BORU İÇİNDE)</t>
  </si>
  <si>
    <t>726.404</t>
  </si>
  <si>
    <t>16 mm2  Cu  TOPRAK. HATTI (PEŞEL BORU İÇİNDE)</t>
  </si>
  <si>
    <t>726.405</t>
  </si>
  <si>
    <t>25 mm2  Cu  TOPRAK. HATTI (PEŞEL BORU İÇİNDE)</t>
  </si>
  <si>
    <t>726.406</t>
  </si>
  <si>
    <t>35 mm2  Cu TOPRAK. HATTI (PEŞEL BORU İÇİNDE)E)</t>
  </si>
  <si>
    <t>726.407</t>
  </si>
  <si>
    <t>50 mm2  Cu  TOPRAK. HATTI (PEŞEL BORU İÇİNDE)</t>
  </si>
  <si>
    <t>726.408</t>
  </si>
  <si>
    <t>70 mm2 Cu TOPRAK. HATTI (PEŞEL BORU İÇİNDE)</t>
  </si>
  <si>
    <t>727.101</t>
  </si>
  <si>
    <t>2*50 mm2  NYA  BESLEME HATTI</t>
  </si>
  <si>
    <t>727.102</t>
  </si>
  <si>
    <t>2*35 mm2 NYA BESLEME HATTI</t>
  </si>
  <si>
    <t>727.103</t>
  </si>
  <si>
    <t>2*25 mm2  NYA BESLEME HATTI</t>
  </si>
  <si>
    <t>727.104</t>
  </si>
  <si>
    <t>2*16 mm2  NYA BESLEME HATTI</t>
  </si>
  <si>
    <t>727.105</t>
  </si>
  <si>
    <t>2*10 mm2  NYA BESLEME HATTI</t>
  </si>
  <si>
    <t>727.106</t>
  </si>
  <si>
    <t>2*6 mm2  NYA BESLEME HATTI</t>
  </si>
  <si>
    <t>727.107</t>
  </si>
  <si>
    <t>2*4 mm2  NYA  BESLEME HATTI</t>
  </si>
  <si>
    <t>727.108</t>
  </si>
  <si>
    <t>2*2,5 mm2  NYA BESLEME HATTI</t>
  </si>
  <si>
    <t>727.109</t>
  </si>
  <si>
    <t>2*1,5 mm2  NYA BESLEME HATTI</t>
  </si>
  <si>
    <t>727.110</t>
  </si>
  <si>
    <t>2*1 mm2 NYA BESLEME HATTI</t>
  </si>
  <si>
    <t>727.111</t>
  </si>
  <si>
    <t>2*0,75 m2  NYA BESLEME HATTI</t>
  </si>
  <si>
    <t>727.112</t>
  </si>
  <si>
    <t>2*0,50 mm2  NYA BESLEME HAATTI</t>
  </si>
  <si>
    <t>727.113</t>
  </si>
  <si>
    <t>3*35 mm2 NYA BESLEME HATTI</t>
  </si>
  <si>
    <t>727.114</t>
  </si>
  <si>
    <t>3*25 mm2 NYA BESLEME HATTI</t>
  </si>
  <si>
    <t>727.115</t>
  </si>
  <si>
    <t>3*16 mm2  NYA BESLEME HATTI</t>
  </si>
  <si>
    <t>727.116</t>
  </si>
  <si>
    <t>3*10 mm2  NYA BESLEME HATTI</t>
  </si>
  <si>
    <t>727.117</t>
  </si>
  <si>
    <t>3*6 mm2  NYA BESLEME HATTI</t>
  </si>
  <si>
    <t>727.118</t>
  </si>
  <si>
    <t>3*4 mm2  NYA BESLEME HATTI</t>
  </si>
  <si>
    <t>727.119</t>
  </si>
  <si>
    <t>3*2,5 mm2  NYA  BESLEME HATTI</t>
  </si>
  <si>
    <t>727.120</t>
  </si>
  <si>
    <t>3*1,5 mm2  NYA BESLEME HATTI</t>
  </si>
  <si>
    <t>727.121</t>
  </si>
  <si>
    <t>3*25+16 mm2  NYA BESLEME HATTI</t>
  </si>
  <si>
    <t>727.122</t>
  </si>
  <si>
    <t>4*16 mm2  NYA  BESLEME HATTI</t>
  </si>
  <si>
    <t>727.123</t>
  </si>
  <si>
    <t>4*10 mm2  NYA BESLEME HATTI</t>
  </si>
  <si>
    <t>727.124</t>
  </si>
  <si>
    <t>4*6 mm2  NYA BESLEME HATTI</t>
  </si>
  <si>
    <t>727.125</t>
  </si>
  <si>
    <t>4*4 mm2  NYA BESLEME HATTI</t>
  </si>
  <si>
    <t>727.126</t>
  </si>
  <si>
    <t>4*2,5 mm2  NYA BESLEME HATTI</t>
  </si>
  <si>
    <t>727.127</t>
  </si>
  <si>
    <t>4*2,5 mm2 NYA BESLEME HATTI</t>
  </si>
  <si>
    <t>727.128</t>
  </si>
  <si>
    <t>4*1,5mm2 NYA BESLEME HATTI</t>
  </si>
  <si>
    <t>727.129</t>
  </si>
  <si>
    <t>5*1,5 mm2  NYA BESLEME HATTI</t>
  </si>
  <si>
    <t>727.130</t>
  </si>
  <si>
    <t>6*2,5 mm2  NYA BESLEME HATTI</t>
  </si>
  <si>
    <t>727.131</t>
  </si>
  <si>
    <t>6*1.5 mm2  NYA BESLEME HATTI</t>
  </si>
  <si>
    <t>727.132</t>
  </si>
  <si>
    <t>8*1,5 mm2  NYA BESLEME HATTI</t>
  </si>
  <si>
    <t>727.133</t>
  </si>
  <si>
    <t>10*1,5 mm2 NYA BESLEME HATTI</t>
  </si>
  <si>
    <t>727.134</t>
  </si>
  <si>
    <t>12*1,5 mm2 NYA BESLEME HATTI</t>
  </si>
  <si>
    <t>727.135</t>
  </si>
  <si>
    <t>14*1,5 mm2 NYA BESLEME HATTI</t>
  </si>
  <si>
    <t>727.136</t>
  </si>
  <si>
    <t>16*1,5 mm2 NYA BESLEME HATTI</t>
  </si>
  <si>
    <t>727.137</t>
  </si>
  <si>
    <t>18*1,5 mm2 NYA BESLEME HATTI</t>
  </si>
  <si>
    <t>727.138</t>
  </si>
  <si>
    <t>20*1,5 mm2 NYA BESLEME HATTI</t>
  </si>
  <si>
    <t>727.139</t>
  </si>
  <si>
    <t>22*1,5 mm2  NYA BESLEME HATTI</t>
  </si>
  <si>
    <t>727.209</t>
  </si>
  <si>
    <t>727.215</t>
  </si>
  <si>
    <t>727.216</t>
  </si>
  <si>
    <t>727.217</t>
  </si>
  <si>
    <t>727.218</t>
  </si>
  <si>
    <t>3*2,5 mm2 NYA BESLEME HATTI</t>
  </si>
  <si>
    <t>727.219</t>
  </si>
  <si>
    <t>3*70+35 mm2 NYA BESLEME HATTI GAL.BORU</t>
  </si>
  <si>
    <t>727.220</t>
  </si>
  <si>
    <t>3*50+25 mm2 NYA BESLEME HATTI GAL.BORU</t>
  </si>
  <si>
    <t>727.221</t>
  </si>
  <si>
    <t>3*35+16 mm2 NYA BESLEME HATTI GAL.BORU</t>
  </si>
  <si>
    <t>727.222</t>
  </si>
  <si>
    <t>727.223</t>
  </si>
  <si>
    <t>4*16 mm2 NYA BESLEME HATTI</t>
  </si>
  <si>
    <t>727.224</t>
  </si>
  <si>
    <t>4*10 mm2 NYA BESLEME HATTI</t>
  </si>
  <si>
    <t>727.225</t>
  </si>
  <si>
    <t>4*6 mm2 NYA BESLEME HATTI</t>
  </si>
  <si>
    <t>727.227</t>
  </si>
  <si>
    <t>4*2,5 mm2  NYA  BESLEME HATTI</t>
  </si>
  <si>
    <t>727.401</t>
  </si>
  <si>
    <t>2*16 mm2 NYM BESLEME HATTI</t>
  </si>
  <si>
    <t>727.402</t>
  </si>
  <si>
    <t>2*10 mm2 NYM BESLEME HATTI</t>
  </si>
  <si>
    <t>727.403</t>
  </si>
  <si>
    <t>2*6 mm2  NYM  BESLEME HATTI</t>
  </si>
  <si>
    <t>727.404</t>
  </si>
  <si>
    <t>2*4 mm2  NYM  BESLEME HATTI</t>
  </si>
  <si>
    <t>727.405</t>
  </si>
  <si>
    <t>2*2,5 mm2  NYM  BESLEME HATTI</t>
  </si>
  <si>
    <t>727.406</t>
  </si>
  <si>
    <t>2*1,5 mm2  NYM  BESLEME HATTI</t>
  </si>
  <si>
    <t>727.407</t>
  </si>
  <si>
    <t>3*16 mm2 NYM BESLEME HATTI</t>
  </si>
  <si>
    <t>727.408</t>
  </si>
  <si>
    <t>3*10 mm2  NYM BESLEME HATTI</t>
  </si>
  <si>
    <t>727.409</t>
  </si>
  <si>
    <t>3*6 mm2  NYM  BESLEME HATTI</t>
  </si>
  <si>
    <t>727.410</t>
  </si>
  <si>
    <t>3*4 mm2  NYM  BESLEME HATTI</t>
  </si>
  <si>
    <t>3*2,5 mm2  NYM  BESLEME HATTI</t>
  </si>
  <si>
    <t>727.412</t>
  </si>
  <si>
    <t>3*1,5 mm2  NYM BESLEME HATTI</t>
  </si>
  <si>
    <t>727.413</t>
  </si>
  <si>
    <t>4*16 mm2  NYM  BESLEME HATTI</t>
  </si>
  <si>
    <t>727.414</t>
  </si>
  <si>
    <t>4*10 mm2  NYM BESLEME HATTI</t>
  </si>
  <si>
    <t>727.415</t>
  </si>
  <si>
    <t>4*6 mm2  NYM  BESLEME HATTI</t>
  </si>
  <si>
    <t>4*4 mm2  NYM  BESLEME HATTI</t>
  </si>
  <si>
    <t>4*2,5 mm2  NYM  BESLEME HATTI</t>
  </si>
  <si>
    <t>727.418</t>
  </si>
  <si>
    <t>4*1,5 mm2  NYM  BESLEME HATTI</t>
  </si>
  <si>
    <t>727.501</t>
  </si>
  <si>
    <t>2*25 mm2  NYY BESLEME HATTI</t>
  </si>
  <si>
    <t>727.502</t>
  </si>
  <si>
    <t>2*16 mm2  NYY BESLEME HATTI</t>
  </si>
  <si>
    <t>727.503</t>
  </si>
  <si>
    <t>2*10 mm2  NYY BESLEME HATTI</t>
  </si>
  <si>
    <t>727.504</t>
  </si>
  <si>
    <t>2*6 mm2  NYY BESLEME HATTI</t>
  </si>
  <si>
    <t>727.505</t>
  </si>
  <si>
    <t>2*4 mm2  NYY BESLEME HATTI</t>
  </si>
  <si>
    <t>727.506</t>
  </si>
  <si>
    <t>2*2,5 mm2  NYY  BESLEME HATTI</t>
  </si>
  <si>
    <t>727.507</t>
  </si>
  <si>
    <t>2*1,5 mm2  NYY BESLEME HATTI</t>
  </si>
  <si>
    <t>727.508</t>
  </si>
  <si>
    <t>3*25 mm2 NYY BESLEME HATTI</t>
  </si>
  <si>
    <t>727.509</t>
  </si>
  <si>
    <t>3*16 mm2  NYY BESLEME HATTI</t>
  </si>
  <si>
    <t>727.510</t>
  </si>
  <si>
    <t>3*10 mm2 NYY BESLEME HATTI</t>
  </si>
  <si>
    <t>727.511</t>
  </si>
  <si>
    <t>3*6 mm2  NYY  BESLEME HATTI</t>
  </si>
  <si>
    <t>727.512</t>
  </si>
  <si>
    <t>3*4 mm2  NYY  BESLEME HATTI</t>
  </si>
  <si>
    <t>727.513</t>
  </si>
  <si>
    <t>3*2,5 mm2 NYY BESLEME HATTI</t>
  </si>
  <si>
    <t>727.514</t>
  </si>
  <si>
    <t>3*1,5 mm2  NYY BESLEME HATTI</t>
  </si>
  <si>
    <t>727.515</t>
  </si>
  <si>
    <t>3*240+120 mm2  NYY BESLEME HATTI</t>
  </si>
  <si>
    <t>727.516</t>
  </si>
  <si>
    <t>3*185+95 mm2  NYY BESLEME HATTI</t>
  </si>
  <si>
    <t>727.517</t>
  </si>
  <si>
    <t>3*150+70 mm2  NYY  BESLEME HATTI</t>
  </si>
  <si>
    <t>727.518</t>
  </si>
  <si>
    <t>3*120+70 mm2  NYY  BESLEME HATTI</t>
  </si>
  <si>
    <t>727.519</t>
  </si>
  <si>
    <t>3*95+50 mm2  NYY BESLEME HATTI</t>
  </si>
  <si>
    <t>727.520</t>
  </si>
  <si>
    <t>3*70+35 mm2  NYY  BESLEME HATTI</t>
  </si>
  <si>
    <t>727.521</t>
  </si>
  <si>
    <t>3*50+25 mm2  NYY  BESLEME HATTI</t>
  </si>
  <si>
    <t>727.522</t>
  </si>
  <si>
    <t>3*35+16 mm2  NYY  BESLEME HATTI</t>
  </si>
  <si>
    <t>3*25+16 mm2  NYY BESLEME HATTI</t>
  </si>
  <si>
    <t>727.524</t>
  </si>
  <si>
    <t>4*16 mm2  NYY  BESLEME HATTI</t>
  </si>
  <si>
    <t>4*10 mm2  NYY  BESLEME HATTI</t>
  </si>
  <si>
    <t>4*6 mm2  NYY  BESLEME HATTI</t>
  </si>
  <si>
    <t>727.527</t>
  </si>
  <si>
    <t>4*4 mm2  NYY  BESLEME HATTI</t>
  </si>
  <si>
    <t>727.528</t>
  </si>
  <si>
    <t>4*2,5 mm2  NYY BESLEME HATTI</t>
  </si>
  <si>
    <t>727.529</t>
  </si>
  <si>
    <t>4*1,5 mm2  NYY  BESLEME HATTI</t>
  </si>
  <si>
    <t>727.530</t>
  </si>
  <si>
    <t>5*1,5 mm2  NYY BESLEME HATTI</t>
  </si>
  <si>
    <t>727.531</t>
  </si>
  <si>
    <t>7*1,5 mm2  NYY BESLEME HATTI</t>
  </si>
  <si>
    <t>727.532</t>
  </si>
  <si>
    <t>10*1,5 mm2  NYY  BESLEME HATTI</t>
  </si>
  <si>
    <t>727.533</t>
  </si>
  <si>
    <t>12*1.5 mm2 NYY BESLEME KABLOSU</t>
  </si>
  <si>
    <t>727.534</t>
  </si>
  <si>
    <t>14*1,5 mm2  NYY BESLEME HATTI</t>
  </si>
  <si>
    <t>727.535</t>
  </si>
  <si>
    <t>19*1.5 mm2  NYY BESLEME HATTI</t>
  </si>
  <si>
    <t>727.536</t>
  </si>
  <si>
    <t>21*1,5 mm2 NYY BESLEME HATTI</t>
  </si>
  <si>
    <t>727.537</t>
  </si>
  <si>
    <t>24*1,5 mm2 NYY BESLEME HATTI</t>
  </si>
  <si>
    <t>727.538</t>
  </si>
  <si>
    <t>30*1,5 mm2  NYY BESLEME HATTI</t>
  </si>
  <si>
    <t>727.539</t>
  </si>
  <si>
    <t>1*6 mm2 NYY BESLEME HATTI</t>
  </si>
  <si>
    <t>727.540</t>
  </si>
  <si>
    <t>1*10 mm2 NYY BESLEME HATTI</t>
  </si>
  <si>
    <t>727.541</t>
  </si>
  <si>
    <t>1*16 mm2 NYY BESLEME HATTI</t>
  </si>
  <si>
    <t>727.542</t>
  </si>
  <si>
    <t>1*25 mm2 NYY BESLEME HATTI</t>
  </si>
  <si>
    <t>727.543</t>
  </si>
  <si>
    <t>1*35 mm2 NYY BESLEME HATTI</t>
  </si>
  <si>
    <t>727.544</t>
  </si>
  <si>
    <t>1*50 mm2 NYY BESLEME HATTI</t>
  </si>
  <si>
    <t>727.545</t>
  </si>
  <si>
    <t>1*70 mm2 NYY BESLEME HATTI</t>
  </si>
  <si>
    <t>727.546</t>
  </si>
  <si>
    <t>1*95 mm2 NYY BESLEME HATTI</t>
  </si>
  <si>
    <t>727.547</t>
  </si>
  <si>
    <t>1*120 mm2 NYY BESLEME HATTI</t>
  </si>
  <si>
    <t>727.548</t>
  </si>
  <si>
    <t>1*150 mm2 NYY BESLEME HATTI</t>
  </si>
  <si>
    <t>727.549</t>
  </si>
  <si>
    <t>1*185 mm2 NYY BESLEME HATTI</t>
  </si>
  <si>
    <t>727.550</t>
  </si>
  <si>
    <t>1*240 mm2 NYY BESLEME HATTI</t>
  </si>
  <si>
    <t>727.601</t>
  </si>
  <si>
    <t>3*6 mm2 NYCY BESLEME HATTI</t>
  </si>
  <si>
    <t>727.618</t>
  </si>
  <si>
    <t>3*240+120 mm2  NYCY BESLEME HATTI</t>
  </si>
  <si>
    <t>727.701</t>
  </si>
  <si>
    <t>3*2,5/6 mm2 NYRY BESLEME HATTI.(YVOV)</t>
  </si>
  <si>
    <t>727.702</t>
  </si>
  <si>
    <t>3*4/6mm2  NYRY BESLEME HATTI</t>
  </si>
  <si>
    <t>727.704</t>
  </si>
  <si>
    <t>3*10/6 mm2  NYRY BESLEME HATTI</t>
  </si>
  <si>
    <t>727.705</t>
  </si>
  <si>
    <t>4*1,5/6 mm2 NYRY BESLEME HATTI</t>
  </si>
  <si>
    <t>727.706</t>
  </si>
  <si>
    <t>4*2,5/6 mm2 NYRY BESLEME HATTI</t>
  </si>
  <si>
    <t>727.707</t>
  </si>
  <si>
    <t>4*4/6 mm2  NYRY BESLEME HATTI</t>
  </si>
  <si>
    <t>727.709</t>
  </si>
  <si>
    <t>4*10/6 mm2  NYRY KABLO İLE BESLEME HATTI</t>
  </si>
  <si>
    <t>728.101</t>
  </si>
  <si>
    <t>1*25 A  KOLON SİGORTA</t>
  </si>
  <si>
    <t>728.102</t>
  </si>
  <si>
    <t>3*25 A  KOLON SİGORTASI</t>
  </si>
  <si>
    <t>728.103</t>
  </si>
  <si>
    <t>3*63 A  KOLON SİGORTA</t>
  </si>
  <si>
    <t>729.103</t>
  </si>
  <si>
    <t>3*63 A  YERALTI KABLO KOFRESİ</t>
  </si>
  <si>
    <t>729.104</t>
  </si>
  <si>
    <t>3*100 A  YERALTI KABLO KOFRESI</t>
  </si>
  <si>
    <t>729.105</t>
  </si>
  <si>
    <t>3*200 A YERALTI KABLO KOFRESİ</t>
  </si>
  <si>
    <t>730.101</t>
  </si>
  <si>
    <t>4*10 mm2  YERALTI KABLO BAŞLIĞI</t>
  </si>
  <si>
    <t>730.102</t>
  </si>
  <si>
    <t>3*35+16 mm2  YERALTI KABLO BASLIGI</t>
  </si>
  <si>
    <t>730.103</t>
  </si>
  <si>
    <t>3*70+35 mm2  YERALTI KABLO BAŞLIĞI</t>
  </si>
  <si>
    <t>730.104</t>
  </si>
  <si>
    <t>3*120+70 mm2  YERALTI KABLO BAŞLIĞI</t>
  </si>
  <si>
    <t>730.105</t>
  </si>
  <si>
    <t>3*185+95 mm2 YERALTI KABLO BAŞLIĞI</t>
  </si>
  <si>
    <t>731.101</t>
  </si>
  <si>
    <t>3*4+4mm2  YERALTI KABLO BUATI</t>
  </si>
  <si>
    <t>731.102</t>
  </si>
  <si>
    <t>3*16+10 mm2  YERALTI KABLO BUATI</t>
  </si>
  <si>
    <t>731.103</t>
  </si>
  <si>
    <t>3*35+16 mm2  YERALTI KABLO BUATI</t>
  </si>
  <si>
    <t>731.104</t>
  </si>
  <si>
    <t>3*70+35 mm2'ye KAdAR YERALTI KABLO BUATI</t>
  </si>
  <si>
    <t>731.105</t>
  </si>
  <si>
    <t>3*120+70 mm2  YERALTI KABLO BUATI</t>
  </si>
  <si>
    <t>731.107</t>
  </si>
  <si>
    <t>3*240+120 mm2' ye KAdAR EK MUFU</t>
  </si>
  <si>
    <t>732.101</t>
  </si>
  <si>
    <t>KABLO KANALI 2 KABLOYA KAdAR</t>
  </si>
  <si>
    <t>732.102</t>
  </si>
  <si>
    <t>KABLO KANALI 4 KABLOYA KAdAR</t>
  </si>
  <si>
    <t>732.103</t>
  </si>
  <si>
    <t>KABLO KANALI 6 KABLOYA KAdAR</t>
  </si>
  <si>
    <t>732.105</t>
  </si>
  <si>
    <t>10 KABLOYA KAdAR YERALTI KABLO KANALI</t>
  </si>
  <si>
    <t>NORMAL AYDINLATMA SORTİSİ</t>
  </si>
  <si>
    <t>734.101.1</t>
  </si>
  <si>
    <t>ANAHTARSIZ NORMAL AYDINLATMA SORTİSİ</t>
  </si>
  <si>
    <t>KOMÜTATÖR AYDINLATMA SORTİSİ</t>
  </si>
  <si>
    <t>734.102.1</t>
  </si>
  <si>
    <t>ANAHTARSIZ KOMÜTATÖR AYDINLATMA SORTİSİ</t>
  </si>
  <si>
    <t>VAEVİEN AYDINLATMA SORTİSİ</t>
  </si>
  <si>
    <t>734.103.1</t>
  </si>
  <si>
    <t>ANAHTARSIZ VAEVİEN AYDINLATMA SORTİSİ</t>
  </si>
  <si>
    <t>PARALEL AYDINLATMA SORTİ</t>
  </si>
  <si>
    <t>AVİZE AYDINLATMA SORTİ</t>
  </si>
  <si>
    <t>734.105.1</t>
  </si>
  <si>
    <t>ANAHTARSIZ AVİZE SORTİSİ</t>
  </si>
  <si>
    <t>734.106</t>
  </si>
  <si>
    <t>PARALEL AVİZE SORTİ</t>
  </si>
  <si>
    <t>734.107</t>
  </si>
  <si>
    <t>TRİFAZE AYDINLATMA SORTİSİ</t>
  </si>
  <si>
    <t>734.108</t>
  </si>
  <si>
    <t>TRİFAZE PARALEL AYD. SORTİSİ</t>
  </si>
  <si>
    <t>734.201</t>
  </si>
  <si>
    <t>G.H. NORMAL SORTİ</t>
  </si>
  <si>
    <t>734.201.1</t>
  </si>
  <si>
    <t>G.H.ANAHTARSIZ NORMAL SORTİ</t>
  </si>
  <si>
    <t>734.202</t>
  </si>
  <si>
    <t>G.H. KOMİTATÖR SORTİ</t>
  </si>
  <si>
    <t>734.203</t>
  </si>
  <si>
    <t>G.H. VAEVİEN SORTİ</t>
  </si>
  <si>
    <t>734.204</t>
  </si>
  <si>
    <t>G.H. PARALEL SORTİ</t>
  </si>
  <si>
    <t>734.205</t>
  </si>
  <si>
    <t>G.H. AVİZE SORTİSİ</t>
  </si>
  <si>
    <t>734.206</t>
  </si>
  <si>
    <t>G.H. PARALEL AVİZE SORTİ</t>
  </si>
  <si>
    <t>734.207</t>
  </si>
  <si>
    <t>G.H.TRİFAZE SORTİ</t>
  </si>
  <si>
    <t>734.208</t>
  </si>
  <si>
    <t>G.H.TRİFAZE PARALEL SORTİ</t>
  </si>
  <si>
    <t>735.101</t>
  </si>
  <si>
    <t>PRİZ SORTİSİ</t>
  </si>
  <si>
    <t>GÜVENLİK HATLI PRİZ SORTİSİ</t>
  </si>
  <si>
    <t>735.102/01</t>
  </si>
  <si>
    <t>GÜVENLİK HATLI PRİZ SORTİSİ-PRİZSİZ</t>
  </si>
  <si>
    <t>735.102/1</t>
  </si>
  <si>
    <t>TERMOSTAT SORTİSİ</t>
  </si>
  <si>
    <t>735.102/A</t>
  </si>
  <si>
    <t>PRİZSİZ G.H. PRİZ SORTİSİ</t>
  </si>
  <si>
    <t>736.201</t>
  </si>
  <si>
    <t>ETANŞ NORMAL SORTİ  (PEŞEL+GAZ BORUSU)</t>
  </si>
  <si>
    <t>736.202</t>
  </si>
  <si>
    <t>ETANŞ KOMİTATÖR SORTİ (PEŞEL+GAZ BORUSU)</t>
  </si>
  <si>
    <t>736.204</t>
  </si>
  <si>
    <t>ETANŞ PARALEL SORTİ  (PEŞEL+GAZ BORUSU)</t>
  </si>
  <si>
    <t>736.301</t>
  </si>
  <si>
    <t>ETANŞ NORMAL SORTİ  (NYA + NYM İLE)</t>
  </si>
  <si>
    <t>736.302</t>
  </si>
  <si>
    <t>ETANŞ KOMÜTATÖR SORTİ  (NYA + NYM İLE)</t>
  </si>
  <si>
    <t>736.303</t>
  </si>
  <si>
    <t>ETANŞ VAEVİEN SORTİ  (NYA + NYM İLE)</t>
  </si>
  <si>
    <t>736.304</t>
  </si>
  <si>
    <t>ETANŞ PARALEL SORTİ  (NYA + NYM İLE)</t>
  </si>
  <si>
    <t>NYM İLE NORMAL SORTİ (ETANŞ)</t>
  </si>
  <si>
    <t>736.501.1</t>
  </si>
  <si>
    <t>ANAHTARSIZ  NYM İLE NORMAL AYD. SORTİSİ</t>
  </si>
  <si>
    <t>736.501/01</t>
  </si>
  <si>
    <t>NYM İLE NORMAL SORTİ ANAHTARSIZ</t>
  </si>
  <si>
    <t>NYM İLE KOMÜTATÖR SORTİ (ETANŞ)</t>
  </si>
  <si>
    <t>736.502.1</t>
  </si>
  <si>
    <t>ANAHTARSIZ  NYM İLE KOMİTATÖR AYD. SORTİSİ</t>
  </si>
  <si>
    <t>NYM İLE  VAEVİEN SORTİ (ETANŞ)</t>
  </si>
  <si>
    <t>NYM İLE PARALEL SORTİ (ETANŞ)</t>
  </si>
  <si>
    <t>736.601</t>
  </si>
  <si>
    <t>GAZ BORUSU İÇİNDE NORMAL SORTİ</t>
  </si>
  <si>
    <t>736.602</t>
  </si>
  <si>
    <t>GAZ BORUSU İÇİNDE KOMÜTATÖR SORTİ</t>
  </si>
  <si>
    <t>736.603</t>
  </si>
  <si>
    <t>GAZ BORUSU İÇİNDE VAEVİEN SORTİ</t>
  </si>
  <si>
    <t>736.604</t>
  </si>
  <si>
    <t>GAZ BORUSU İÇİNDE PARALEL SORTİ</t>
  </si>
  <si>
    <t>MERDİVEN OTO.DÜĞMESİ SORTİSİ</t>
  </si>
  <si>
    <t>737.100.1</t>
  </si>
  <si>
    <t>MERDİVEN OTO.DÜĞMESİ SORTİSİ(DÜĞMESİZ)</t>
  </si>
  <si>
    <t>MERDİVEN OTOMATİĞİ VE MONTAJI</t>
  </si>
  <si>
    <t>739.101</t>
  </si>
  <si>
    <t>BOŞ BORU  (14-18 mm BORU İLE)</t>
  </si>
  <si>
    <t>739.102</t>
  </si>
  <si>
    <t>BOŞ BORU DÖŞEMESİ  (26-37 mm BORU İLE)</t>
  </si>
  <si>
    <t>739.103</t>
  </si>
  <si>
    <t>BOŞ BORU DÖŞEMESİ SORTİSİ (NYA + NYM İLE)</t>
  </si>
  <si>
    <t>740.102</t>
  </si>
  <si>
    <t>ETANJ PRİZ SORTİSİ  (NYA İLE)</t>
  </si>
  <si>
    <t>740.103</t>
  </si>
  <si>
    <t>ETANJ PRİZ SORTİSİ  (NYA + NYM İLE)</t>
  </si>
  <si>
    <t>740.103/A</t>
  </si>
  <si>
    <t>PRİZSİZ ETANŞ PRİZ SORTİSİ NYM+NYA</t>
  </si>
  <si>
    <t>ETANŞ PRİZ SORTİSİ  (NYM İLE )</t>
  </si>
  <si>
    <t>740.105.1</t>
  </si>
  <si>
    <t>NYM İLE GH PRİZ SORTİSİ (PRİZSİZ)</t>
  </si>
  <si>
    <t>740.105/01</t>
  </si>
  <si>
    <t>GÜV. HATLI PRİZ SOR. PRİZSİZ</t>
  </si>
  <si>
    <t>740.105/1</t>
  </si>
  <si>
    <t>NYM İLE NORMAL PRİZ SORTİSİ(UPS)</t>
  </si>
  <si>
    <t>740.105/A</t>
  </si>
  <si>
    <t>UPS PRİZ SORTİSİ</t>
  </si>
  <si>
    <t>740.106</t>
  </si>
  <si>
    <t>GAZ BORUSU İÇİNDE ETANŞ PRİZ SORTİSİ</t>
  </si>
  <si>
    <t>741.101</t>
  </si>
  <si>
    <t>3*25 A  FİŞ-PRİZ DÖKME DEMİRDEN</t>
  </si>
  <si>
    <t>741.201</t>
  </si>
  <si>
    <t>3*25 A  BAKALİT FİŞ-PRİZ</t>
  </si>
  <si>
    <t>741.202</t>
  </si>
  <si>
    <t>3*60 A  BAKALİT FİŞ-PRİZ</t>
  </si>
  <si>
    <t>742.100</t>
  </si>
  <si>
    <t>ARMATÜR MONTAJI</t>
  </si>
  <si>
    <t>742.100/A</t>
  </si>
  <si>
    <t>GÖMME ARMATÜR MONTAJI</t>
  </si>
  <si>
    <t>742.100/B</t>
  </si>
  <si>
    <t>SIVA ÜSTÜ ARMATÜR MONTAJI</t>
  </si>
  <si>
    <t>742.101</t>
  </si>
  <si>
    <t>A  TİPİ TİJLİ ARMATÜR</t>
  </si>
  <si>
    <t>742.102</t>
  </si>
  <si>
    <t>B1  TİPİ TAVAN ARMATÜRÜ</t>
  </si>
  <si>
    <t>742.103</t>
  </si>
  <si>
    <t>B2  TİPİ TAVAN ARMATÜRÜ</t>
  </si>
  <si>
    <t>742.103/M</t>
  </si>
  <si>
    <t>TAVAN ARMATÜRÜ MONTAJI</t>
  </si>
  <si>
    <t>742.104</t>
  </si>
  <si>
    <t>C  TİPİ ARMATÜR</t>
  </si>
  <si>
    <t>E  TİPİ ÇELİK TEL KAFESLİ ETANŞ ARMATÜR</t>
  </si>
  <si>
    <t>742.106</t>
  </si>
  <si>
    <t>F  TİPİ KOLLU HARİCİ ARMATÜR</t>
  </si>
  <si>
    <t>742.107</t>
  </si>
  <si>
    <t>G  TİPİ ÇİFT DUYLU TİJLİ ARMATÜR</t>
  </si>
  <si>
    <t>742.108</t>
  </si>
  <si>
    <t>H TİPİ ATÖLYE ARMATÜRÜ</t>
  </si>
  <si>
    <t>742.109</t>
  </si>
  <si>
    <t>I TİPİ TAVAN ARMATÜRÜ</t>
  </si>
  <si>
    <t>J1  TİPİ ASMA TAVAN ARMATÜRÜ</t>
  </si>
  <si>
    <t>742.111</t>
  </si>
  <si>
    <t>J2  TİPİ TAVAN VEYA DUVAR DUYU</t>
  </si>
  <si>
    <t>742.112</t>
  </si>
  <si>
    <t>J3 TİPİ ARMATÜR</t>
  </si>
  <si>
    <t>742.113</t>
  </si>
  <si>
    <t>J4  TİPİ GÖMME NOKTASAL ARMATÜR</t>
  </si>
  <si>
    <t>742.113/M</t>
  </si>
  <si>
    <t>SPOT ARMATÜR MONTAJI</t>
  </si>
  <si>
    <t>742.114</t>
  </si>
  <si>
    <t>K  TİPİ SIVA ALTI ARMATÜR</t>
  </si>
  <si>
    <t>742.114/M</t>
  </si>
  <si>
    <t>742.115</t>
  </si>
  <si>
    <t>L  TİPİ ETANJ ARMATÜR</t>
  </si>
  <si>
    <t>742.116</t>
  </si>
  <si>
    <t>M  TİPİ GİRİLMEZ ARMATÜR</t>
  </si>
  <si>
    <t>742.117/M</t>
  </si>
  <si>
    <t>TEKLİ AVİZE MONTAJI</t>
  </si>
  <si>
    <t>742.118</t>
  </si>
  <si>
    <t>N2 TİPİ ARMATÜR (2 VEYA 3 KOLLU)</t>
  </si>
  <si>
    <t>742.118.M</t>
  </si>
  <si>
    <t>N3 TİPİ AVİZE MONTAJI(2-3 KOLLU)</t>
  </si>
  <si>
    <t>742.118/M</t>
  </si>
  <si>
    <t>ÜÇLÜ AVİZE MONTAJI</t>
  </si>
  <si>
    <t>742.119</t>
  </si>
  <si>
    <t>N3  TİPİ AVİZE ARMATÜRÜ (4 ve 5 KOLLU)</t>
  </si>
  <si>
    <t>742.120</t>
  </si>
  <si>
    <t>O1  TİPİ 1 KOLLU APLiK ARMATÜR</t>
  </si>
  <si>
    <t>742.120.M</t>
  </si>
  <si>
    <t>01 TİPİ 1 KOLLU APLİK MONTAJI</t>
  </si>
  <si>
    <t>742.120/M</t>
  </si>
  <si>
    <t>TEKLİ APLİK MONTAJI</t>
  </si>
  <si>
    <t>742.121</t>
  </si>
  <si>
    <t>O1 TİPİ 2 KOLLU APLİK</t>
  </si>
  <si>
    <t>742.122</t>
  </si>
  <si>
    <t>SS1 SPOR SALONU CİVA BUH.ARM.BALASTSIZ</t>
  </si>
  <si>
    <t>742.123</t>
  </si>
  <si>
    <t>SS2 SPOR SALONU TİPİ ARMATÜR</t>
  </si>
  <si>
    <t>742.124</t>
  </si>
  <si>
    <t>L1 TİPİ  ETANJ ARMATÜR</t>
  </si>
  <si>
    <t>742.125</t>
  </si>
  <si>
    <t>TİP L-2  ETANŞ ARMATÜR</t>
  </si>
  <si>
    <t>742.126</t>
  </si>
  <si>
    <t>J5 TİPİ GÖMME ARMATÜR-MANTAR TİPİ AMPULLÜ</t>
  </si>
  <si>
    <t>742.201</t>
  </si>
  <si>
    <t>P1-1*20 W  FLÜ. AYD. ARMATÜRÜ</t>
  </si>
  <si>
    <t>742.202</t>
  </si>
  <si>
    <t>P1-2*20 W  FLÜ. AYD. ARMATÜRÜ</t>
  </si>
  <si>
    <t>742.202/M</t>
  </si>
  <si>
    <t>P1-2*20 W  FLÜ.AYD.ARM.MONTAJI</t>
  </si>
  <si>
    <t>742.203</t>
  </si>
  <si>
    <t>P1-3*20 W  FLÜ. AYD. ARMATÜRÜ</t>
  </si>
  <si>
    <t>742.204</t>
  </si>
  <si>
    <t>P1-4*20 W  FLÜ. AYD. ARMATÜRÜ</t>
  </si>
  <si>
    <t>742.205</t>
  </si>
  <si>
    <t>P1-1*40 W  FLÜ. AYD. ARMATÜRÜ</t>
  </si>
  <si>
    <t>742.205/M</t>
  </si>
  <si>
    <t>P1-1*40 W  FLÜ. ARMATÜR MONTAJI</t>
  </si>
  <si>
    <t>742.206</t>
  </si>
  <si>
    <t>P1-2*40 W  FLÜ. AYD. ARMATÜRÜ</t>
  </si>
  <si>
    <t>742.206/M</t>
  </si>
  <si>
    <t>P1-2*40 W  FLÜ. AYD. ARMATÜRÜ MONTAJI</t>
  </si>
  <si>
    <t>742.207</t>
  </si>
  <si>
    <t>P1-3*40 W  FLÜ. AYD. ARMATÜRÜ</t>
  </si>
  <si>
    <t>742.208</t>
  </si>
  <si>
    <t>P1-4*40 W  FLÜ. AYD. ARMATÜRÜ</t>
  </si>
  <si>
    <t>742.211</t>
  </si>
  <si>
    <t>P2-1*20 W  FLÜ. AYD. ARMATÜRÜ</t>
  </si>
  <si>
    <t>742.215</t>
  </si>
  <si>
    <t>P2-1*40 W  FLÜ. AYD. ARMATÜRÜ</t>
  </si>
  <si>
    <t>742.216</t>
  </si>
  <si>
    <t>P2-2*40 W  FLÜ. AYD. ARMATÜRÜ</t>
  </si>
  <si>
    <t>742.221</t>
  </si>
  <si>
    <t>R1 1x20 W  FLÜ. AYD. ARMATÜRÜ</t>
  </si>
  <si>
    <t>742.222</t>
  </si>
  <si>
    <t>R1-2*20 W  FLÜ. AYD. ARMATÜRÜ</t>
  </si>
  <si>
    <t>742.225</t>
  </si>
  <si>
    <t>R1 1*40 W  FLÜ. AYD. ARMATÜRÜ</t>
  </si>
  <si>
    <t>742.226</t>
  </si>
  <si>
    <t>R1 2*40 W  FLÜ. AYD. ARMATÜRÜ</t>
  </si>
  <si>
    <t>742.226/M</t>
  </si>
  <si>
    <t>R1 2*40 W FLÜ. ARM. MONTAJI</t>
  </si>
  <si>
    <t>742.227</t>
  </si>
  <si>
    <t>R1 3x40 W  FLÜ. AYD. ARMATÜRÜ</t>
  </si>
  <si>
    <t>742.232</t>
  </si>
  <si>
    <t>R2-1*20 W  FLÜ. AYD. ARMATÜRÜ</t>
  </si>
  <si>
    <t>742.233</t>
  </si>
  <si>
    <t>R2-2*20 W  FLÜ. AYD. ARMATÜRÜ</t>
  </si>
  <si>
    <t>742.236</t>
  </si>
  <si>
    <t>R2-1*40 W  FLÜ. AYD. ARMATÜRÜ</t>
  </si>
  <si>
    <t>742.237</t>
  </si>
  <si>
    <t>R2-2*40 W  FLÜ. AYD. ARMATÜRÜ</t>
  </si>
  <si>
    <t>742.243</t>
  </si>
  <si>
    <t>S1-1*20 W  PETEKLİ FLO. ARMATÜR</t>
  </si>
  <si>
    <t>742.244</t>
  </si>
  <si>
    <t>S1-2*20 W  PETEKLİ FLO. ARMATÜR</t>
  </si>
  <si>
    <t>742.244/1</t>
  </si>
  <si>
    <t>S1-2*20 W FLO. ARMATÜR. (1*40 W BALASTLI)</t>
  </si>
  <si>
    <t>742.244/M</t>
  </si>
  <si>
    <t>S1-2*20 W  PETEKLİ FLÜ. ARM. MONTAJI</t>
  </si>
  <si>
    <t>742.245</t>
  </si>
  <si>
    <t>S1-3*20 W PETEKLİ FLO. ARMATÜR</t>
  </si>
  <si>
    <t>742.246</t>
  </si>
</sst>
</file>

<file path=xl/styles.xml><?xml version="1.0" encoding="utf-8"?>
<styleSheet xmlns="http://schemas.openxmlformats.org/spreadsheetml/2006/main">
  <numFmts count="1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_$;[Red]\-#,##0.00\ _$"/>
    <numFmt numFmtId="165" formatCode="_-* #,##0.00\ _T_L_-;\-* #,##0.00\ _T_L_-;_-* \-??\ _T_L_-;_-@_-"/>
    <numFmt numFmtId="166" formatCode="0.000"/>
  </numFmts>
  <fonts count="27">
    <font>
      <sz val="10"/>
      <name val="MS Sans Serif"/>
      <family val="0"/>
    </font>
    <font>
      <sz val="10"/>
      <name val="Arial"/>
      <family val="0"/>
    </font>
    <font>
      <u val="single"/>
      <sz val="8.5"/>
      <color indexed="20"/>
      <name val="MS Sans Serif"/>
      <family val="0"/>
    </font>
    <font>
      <u val="single"/>
      <sz val="8.5"/>
      <color indexed="12"/>
      <name val="MS Sans Serif"/>
      <family val="0"/>
    </font>
    <font>
      <sz val="11"/>
      <name val="Arial Tur"/>
      <family val="0"/>
    </font>
    <font>
      <b/>
      <sz val="11"/>
      <name val="Arial Tur"/>
      <family val="0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2"/>
      <name val="Arial Tur"/>
      <family val="0"/>
    </font>
    <font>
      <sz val="10"/>
      <name val="Arial Tur"/>
      <family val="0"/>
    </font>
    <font>
      <b/>
      <sz val="10"/>
      <name val="Arial Tur"/>
      <family val="0"/>
    </font>
    <font>
      <sz val="12"/>
      <name val="Arial Tur"/>
      <family val="0"/>
    </font>
    <font>
      <sz val="10"/>
      <name val="Times New Roman Tur"/>
      <family val="0"/>
    </font>
    <font>
      <b/>
      <sz val="10"/>
      <name val="Times New Roman Tur"/>
      <family val="0"/>
    </font>
    <font>
      <sz val="8"/>
      <name val="Arial Tur"/>
      <family val="0"/>
    </font>
    <font>
      <sz val="7"/>
      <name val="Arial Tur"/>
      <family val="0"/>
    </font>
    <font>
      <sz val="9"/>
      <name val="Arial Tur"/>
      <family val="0"/>
    </font>
    <font>
      <b/>
      <sz val="14"/>
      <name val="Arial Tur"/>
      <family val="0"/>
    </font>
    <font>
      <b/>
      <sz val="8"/>
      <name val="Arial Tur"/>
      <family val="0"/>
    </font>
    <font>
      <b/>
      <sz val="7"/>
      <name val="Arial Tur"/>
      <family val="0"/>
    </font>
    <font>
      <b/>
      <sz val="9"/>
      <name val="Arial Tur"/>
      <family val="0"/>
    </font>
    <font>
      <b/>
      <sz val="6"/>
      <name val="Arial Tur"/>
      <family val="0"/>
    </font>
    <font>
      <sz val="8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5">
    <xf numFmtId="0" fontId="0" fillId="0" borderId="0" xfId="0" applyAlignment="1">
      <alignment/>
    </xf>
    <xf numFmtId="49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9" fontId="8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3" fontId="11" fillId="0" borderId="3" xfId="0" applyNumberFormat="1" applyFont="1" applyBorder="1" applyAlignment="1">
      <alignment horizontal="center" vertical="top" wrapText="1"/>
    </xf>
    <xf numFmtId="3" fontId="11" fillId="0" borderId="3" xfId="0" applyNumberFormat="1" applyFont="1" applyBorder="1" applyAlignment="1">
      <alignment vertical="top" wrapText="1"/>
    </xf>
    <xf numFmtId="4" fontId="11" fillId="0" borderId="3" xfId="0" applyNumberFormat="1" applyFont="1" applyBorder="1" applyAlignment="1">
      <alignment horizontal="right" vertical="top" wrapText="1"/>
    </xf>
    <xf numFmtId="4" fontId="11" fillId="0" borderId="3" xfId="0" applyNumberFormat="1" applyFont="1" applyBorder="1" applyAlignment="1">
      <alignment vertical="top" wrapText="1"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horizontal="right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9" fontId="4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vertical="top" wrapText="1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vertical="top" wrapText="1"/>
    </xf>
    <xf numFmtId="4" fontId="13" fillId="2" borderId="0" xfId="0" applyNumberFormat="1" applyFont="1" applyFill="1" applyBorder="1" applyAlignment="1">
      <alignment vertical="top" wrapText="1"/>
    </xf>
    <xf numFmtId="4" fontId="4" fillId="2" borderId="0" xfId="0" applyNumberFormat="1" applyFont="1" applyFill="1" applyBorder="1" applyAlignment="1">
      <alignment vertical="top" wrapText="1"/>
    </xf>
    <xf numFmtId="1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9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1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1" fontId="13" fillId="3" borderId="0" xfId="0" applyNumberFormat="1" applyFont="1" applyFill="1" applyBorder="1" applyAlignment="1">
      <alignment horizontal="center"/>
    </xf>
    <xf numFmtId="1" fontId="12" fillId="3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4" fontId="4" fillId="2" borderId="0" xfId="0" applyNumberFormat="1" applyFont="1" applyFill="1" applyBorder="1" applyAlignment="1">
      <alignment vertical="top"/>
    </xf>
    <xf numFmtId="9" fontId="4" fillId="0" borderId="0" xfId="0" applyNumberFormat="1" applyFont="1" applyBorder="1" applyAlignment="1">
      <alignment vertical="top"/>
    </xf>
    <xf numFmtId="0" fontId="14" fillId="3" borderId="0" xfId="0" applyFont="1" applyFill="1" applyBorder="1" applyAlignment="1">
      <alignment vertical="top"/>
    </xf>
    <xf numFmtId="0" fontId="12" fillId="3" borderId="0" xfId="0" applyFont="1" applyFill="1" applyBorder="1" applyAlignment="1">
      <alignment vertical="top"/>
    </xf>
    <xf numFmtId="0" fontId="14" fillId="3" borderId="0" xfId="0" applyFont="1" applyFill="1" applyBorder="1" applyAlignment="1">
      <alignment horizontal="center" vertical="top"/>
    </xf>
    <xf numFmtId="0" fontId="13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4" fontId="15" fillId="2" borderId="0" xfId="0" applyNumberFormat="1" applyFont="1" applyFill="1" applyBorder="1" applyAlignment="1">
      <alignment vertical="top" wrapText="1"/>
    </xf>
    <xf numFmtId="0" fontId="12" fillId="0" borderId="0" xfId="0" applyFont="1" applyBorder="1" applyAlignment="1">
      <alignment vertical="top"/>
    </xf>
    <xf numFmtId="4" fontId="4" fillId="2" borderId="0" xfId="0" applyNumberFormat="1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164" fontId="17" fillId="0" borderId="0" xfId="15" applyFont="1" applyFill="1" applyBorder="1" applyAlignment="1" applyProtection="1">
      <alignment/>
      <protection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16" fillId="0" borderId="0" xfId="15" applyFont="1" applyFill="1" applyBorder="1" applyAlignment="1" applyProtection="1">
      <alignment/>
      <protection/>
    </xf>
    <xf numFmtId="0" fontId="6" fillId="0" borderId="0" xfId="0" applyFont="1" applyBorder="1" applyAlignment="1">
      <alignment horizontal="justify" vertical="top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center"/>
    </xf>
    <xf numFmtId="0" fontId="6" fillId="3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justify" vertical="center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15" applyFont="1" applyFill="1" applyBorder="1" applyAlignment="1" applyProtection="1">
      <alignment horizontal="center"/>
      <protection/>
    </xf>
    <xf numFmtId="1" fontId="18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 vertical="top" wrapText="1"/>
    </xf>
    <xf numFmtId="1" fontId="18" fillId="0" borderId="0" xfId="0" applyNumberFormat="1" applyFont="1" applyBorder="1" applyAlignment="1">
      <alignment horizontal="center" vertical="top" wrapText="1"/>
    </xf>
    <xf numFmtId="1" fontId="18" fillId="0" borderId="0" xfId="0" applyNumberFormat="1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2" fontId="20" fillId="0" borderId="0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left"/>
    </xf>
    <xf numFmtId="1" fontId="18" fillId="0" borderId="5" xfId="0" applyNumberFormat="1" applyFont="1" applyBorder="1" applyAlignment="1">
      <alignment horizontal="center"/>
    </xf>
    <xf numFmtId="1" fontId="19" fillId="0" borderId="5" xfId="0" applyNumberFormat="1" applyFont="1" applyBorder="1" applyAlignment="1">
      <alignment horizontal="center" vertical="top" wrapText="1"/>
    </xf>
    <xf numFmtId="1" fontId="18" fillId="0" borderId="5" xfId="0" applyNumberFormat="1" applyFont="1" applyBorder="1" applyAlignment="1">
      <alignment horizontal="center" vertical="top" wrapText="1"/>
    </xf>
    <xf numFmtId="1" fontId="18" fillId="0" borderId="5" xfId="0" applyNumberFormat="1" applyFont="1" applyBorder="1" applyAlignment="1">
      <alignment vertical="top" wrapText="1"/>
    </xf>
    <xf numFmtId="2" fontId="18" fillId="0" borderId="5" xfId="0" applyNumberFormat="1" applyFont="1" applyBorder="1" applyAlignment="1">
      <alignment vertical="top" wrapText="1"/>
    </xf>
    <xf numFmtId="1" fontId="22" fillId="0" borderId="2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vertical="center"/>
    </xf>
    <xf numFmtId="1" fontId="22" fillId="0" borderId="2" xfId="0" applyNumberFormat="1" applyFont="1" applyBorder="1" applyAlignment="1">
      <alignment vertical="center"/>
    </xf>
    <xf numFmtId="2" fontId="22" fillId="0" borderId="2" xfId="0" applyNumberFormat="1" applyFont="1" applyBorder="1" applyAlignment="1">
      <alignment vertical="center"/>
    </xf>
    <xf numFmtId="1" fontId="22" fillId="0" borderId="6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center" vertical="center"/>
    </xf>
    <xf numFmtId="1" fontId="23" fillId="0" borderId="4" xfId="0" applyNumberFormat="1" applyFont="1" applyBorder="1" applyAlignment="1">
      <alignment vertical="center"/>
    </xf>
    <xf numFmtId="1" fontId="25" fillId="0" borderId="4" xfId="0" applyNumberFormat="1" applyFont="1" applyBorder="1" applyAlignment="1">
      <alignment horizontal="center" vertical="center"/>
    </xf>
    <xf numFmtId="2" fontId="22" fillId="0" borderId="4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/>
    </xf>
    <xf numFmtId="1" fontId="18" fillId="0" borderId="6" xfId="0" applyNumberFormat="1" applyFont="1" applyBorder="1" applyAlignment="1">
      <alignment horizontal="center"/>
    </xf>
    <xf numFmtId="1" fontId="19" fillId="0" borderId="6" xfId="0" applyNumberFormat="1" applyFont="1" applyBorder="1" applyAlignment="1">
      <alignment/>
    </xf>
    <xf numFmtId="1" fontId="22" fillId="0" borderId="2" xfId="0" applyNumberFormat="1" applyFont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1" fontId="20" fillId="0" borderId="6" xfId="0" applyNumberFormat="1" applyFont="1" applyBorder="1" applyAlignment="1">
      <alignment horizontal="center"/>
    </xf>
    <xf numFmtId="1" fontId="20" fillId="0" borderId="7" xfId="0" applyNumberFormat="1" applyFont="1" applyBorder="1" applyAlignment="1">
      <alignment horizontal="center"/>
    </xf>
    <xf numFmtId="49" fontId="20" fillId="0" borderId="7" xfId="0" applyNumberFormat="1" applyFont="1" applyBorder="1" applyAlignment="1">
      <alignment wrapText="1"/>
    </xf>
    <xf numFmtId="49" fontId="20" fillId="0" borderId="7" xfId="0" applyNumberFormat="1" applyFont="1" applyBorder="1" applyAlignment="1">
      <alignment horizontal="center" wrapText="1"/>
    </xf>
    <xf numFmtId="3" fontId="20" fillId="0" borderId="6" xfId="0" applyNumberFormat="1" applyFont="1" applyBorder="1" applyAlignment="1">
      <alignment horizontal="center"/>
    </xf>
    <xf numFmtId="166" fontId="20" fillId="0" borderId="6" xfId="0" applyNumberFormat="1" applyFont="1" applyBorder="1" applyAlignment="1">
      <alignment horizontal="center"/>
    </xf>
    <xf numFmtId="3" fontId="20" fillId="0" borderId="6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1" fontId="20" fillId="0" borderId="6" xfId="0" applyNumberFormat="1" applyFont="1" applyBorder="1" applyAlignment="1">
      <alignment horizontal="left"/>
    </xf>
    <xf numFmtId="2" fontId="20" fillId="0" borderId="6" xfId="0" applyNumberFormat="1" applyFont="1" applyBorder="1" applyAlignment="1">
      <alignment horizontal="center"/>
    </xf>
    <xf numFmtId="3" fontId="20" fillId="0" borderId="7" xfId="0" applyNumberFormat="1" applyFont="1" applyBorder="1" applyAlignment="1">
      <alignment horizontal="center"/>
    </xf>
    <xf numFmtId="3" fontId="20" fillId="0" borderId="7" xfId="0" applyNumberFormat="1" applyFont="1" applyBorder="1" applyAlignment="1">
      <alignment/>
    </xf>
    <xf numFmtId="1" fontId="20" fillId="0" borderId="6" xfId="0" applyNumberFormat="1" applyFont="1" applyBorder="1" applyAlignment="1">
      <alignment/>
    </xf>
    <xf numFmtId="3" fontId="20" fillId="0" borderId="8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right"/>
    </xf>
    <xf numFmtId="2" fontId="18" fillId="0" borderId="5" xfId="0" applyNumberFormat="1" applyFont="1" applyBorder="1" applyAlignment="1">
      <alignment horizontal="center" vertical="top" wrapText="1"/>
    </xf>
    <xf numFmtId="2" fontId="14" fillId="0" borderId="6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wrapText="1"/>
    </xf>
    <xf numFmtId="1" fontId="20" fillId="0" borderId="6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49" fontId="15" fillId="0" borderId="0" xfId="0" applyNumberFormat="1" applyFont="1" applyBorder="1" applyAlignment="1">
      <alignment horizontal="center" vertical="top" wrapText="1"/>
    </xf>
    <xf numFmtId="3" fontId="15" fillId="0" borderId="0" xfId="0" applyNumberFormat="1" applyFont="1" applyBorder="1" applyAlignment="1">
      <alignment vertical="top" wrapText="1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top" wrapText="1"/>
    </xf>
    <xf numFmtId="0" fontId="20" fillId="0" borderId="3" xfId="0" applyFont="1" applyBorder="1" applyAlignment="1">
      <alignment vertical="top" wrapText="1"/>
    </xf>
    <xf numFmtId="3" fontId="20" fillId="0" borderId="3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vertical="top" wrapText="1"/>
    </xf>
    <xf numFmtId="3" fontId="20" fillId="0" borderId="3" xfId="0" applyNumberFormat="1" applyFont="1" applyBorder="1" applyAlignment="1">
      <alignment vertical="top" wrapText="1"/>
    </xf>
    <xf numFmtId="49" fontId="20" fillId="0" borderId="3" xfId="0" applyNumberFormat="1" applyFont="1" applyBorder="1" applyAlignment="1">
      <alignment horizontal="center" wrapText="1"/>
    </xf>
    <xf numFmtId="0" fontId="20" fillId="0" borderId="3" xfId="0" applyFont="1" applyBorder="1" applyAlignment="1">
      <alignment wrapText="1"/>
    </xf>
    <xf numFmtId="3" fontId="20" fillId="0" borderId="3" xfId="0" applyNumberFormat="1" applyFont="1" applyBorder="1" applyAlignment="1">
      <alignment horizontal="center" wrapText="1"/>
    </xf>
    <xf numFmtId="3" fontId="20" fillId="0" borderId="11" xfId="0" applyNumberFormat="1" applyFont="1" applyBorder="1" applyAlignment="1">
      <alignment wrapText="1"/>
    </xf>
    <xf numFmtId="3" fontId="20" fillId="0" borderId="3" xfId="0" applyNumberFormat="1" applyFont="1" applyBorder="1" applyAlignment="1">
      <alignment wrapText="1"/>
    </xf>
    <xf numFmtId="0" fontId="24" fillId="0" borderId="3" xfId="0" applyFont="1" applyBorder="1" applyAlignment="1">
      <alignment horizontal="right" wrapText="1"/>
    </xf>
    <xf numFmtId="49" fontId="20" fillId="0" borderId="12" xfId="0" applyNumberFormat="1" applyFont="1" applyBorder="1" applyAlignment="1">
      <alignment horizontal="center" wrapText="1"/>
    </xf>
    <xf numFmtId="0" fontId="24" fillId="0" borderId="12" xfId="0" applyFont="1" applyBorder="1" applyAlignment="1">
      <alignment horizontal="right" wrapText="1"/>
    </xf>
    <xf numFmtId="49" fontId="24" fillId="0" borderId="12" xfId="0" applyNumberFormat="1" applyFont="1" applyBorder="1" applyAlignment="1">
      <alignment horizontal="center" wrapText="1"/>
    </xf>
    <xf numFmtId="3" fontId="24" fillId="0" borderId="12" xfId="0" applyNumberFormat="1" applyFont="1" applyBorder="1" applyAlignment="1">
      <alignment horizontal="center" wrapText="1"/>
    </xf>
    <xf numFmtId="3" fontId="24" fillId="0" borderId="13" xfId="0" applyNumberFormat="1" applyFont="1" applyBorder="1" applyAlignment="1">
      <alignment wrapText="1"/>
    </xf>
    <xf numFmtId="3" fontId="24" fillId="0" borderId="12" xfId="0" applyNumberFormat="1" applyFont="1" applyBorder="1" applyAlignment="1">
      <alignment wrapText="1"/>
    </xf>
    <xf numFmtId="9" fontId="15" fillId="0" borderId="0" xfId="0" applyNumberFormat="1" applyFont="1" applyBorder="1" applyAlignment="1">
      <alignment horizontal="center" vertical="top" wrapText="1"/>
    </xf>
    <xf numFmtId="3" fontId="20" fillId="0" borderId="14" xfId="0" applyNumberFormat="1" applyFont="1" applyBorder="1" applyAlignment="1">
      <alignment vertical="top" wrapText="1"/>
    </xf>
    <xf numFmtId="9" fontId="20" fillId="0" borderId="15" xfId="0" applyNumberFormat="1" applyFont="1" applyBorder="1" applyAlignment="1">
      <alignment horizontal="center" vertical="top" wrapText="1"/>
    </xf>
    <xf numFmtId="3" fontId="20" fillId="0" borderId="14" xfId="0" applyNumberFormat="1" applyFont="1" applyBorder="1" applyAlignment="1">
      <alignment horizontal="center" vertical="top" wrapText="1"/>
    </xf>
    <xf numFmtId="0" fontId="24" fillId="0" borderId="3" xfId="0" applyFont="1" applyBorder="1" applyAlignment="1">
      <alignment horizontal="right" vertical="top" wrapText="1"/>
    </xf>
    <xf numFmtId="49" fontId="20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right" vertical="top" wrapText="1"/>
    </xf>
    <xf numFmtId="49" fontId="24" fillId="0" borderId="12" xfId="0" applyNumberFormat="1" applyFont="1" applyBorder="1" applyAlignment="1">
      <alignment horizontal="center" vertical="top" wrapText="1"/>
    </xf>
    <xf numFmtId="3" fontId="24" fillId="0" borderId="12" xfId="0" applyNumberFormat="1" applyFont="1" applyBorder="1" applyAlignment="1">
      <alignment horizontal="center" vertical="top" wrapText="1"/>
    </xf>
    <xf numFmtId="3" fontId="24" fillId="0" borderId="13" xfId="0" applyNumberFormat="1" applyFont="1" applyBorder="1" applyAlignment="1">
      <alignment vertical="top" wrapText="1"/>
    </xf>
    <xf numFmtId="3" fontId="24" fillId="0" borderId="16" xfId="0" applyNumberFormat="1" applyFont="1" applyBorder="1" applyAlignment="1">
      <alignment vertical="top" wrapText="1"/>
    </xf>
    <xf numFmtId="9" fontId="24" fillId="0" borderId="17" xfId="0" applyNumberFormat="1" applyFont="1" applyBorder="1" applyAlignment="1">
      <alignment horizontal="center" vertical="top" wrapText="1"/>
    </xf>
    <xf numFmtId="3" fontId="24" fillId="0" borderId="12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/>
    </xf>
    <xf numFmtId="3" fontId="24" fillId="0" borderId="1" xfId="0" applyNumberFormat="1" applyFont="1" applyBorder="1" applyAlignment="1">
      <alignment horizontal="center" vertical="center" wrapText="1"/>
    </xf>
    <xf numFmtId="0" fontId="11" fillId="4" borderId="3" xfId="0" applyFont="1" applyFill="1" applyBorder="1" applyAlignment="1">
      <alignment vertical="top" wrapText="1"/>
    </xf>
    <xf numFmtId="49" fontId="11" fillId="4" borderId="3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İzlenen Köprü" xfId="17"/>
    <cellStyle name="Köprü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showZeros="0" workbookViewId="0" topLeftCell="A1">
      <selection activeCell="B16" sqref="B16"/>
    </sheetView>
  </sheetViews>
  <sheetFormatPr defaultColWidth="9.140625" defaultRowHeight="12.75"/>
  <cols>
    <col min="1" max="1" width="9.140625" style="1" customWidth="1"/>
    <col min="2" max="2" width="97.00390625" style="2" customWidth="1"/>
    <col min="3" max="3" width="9.140625" style="3" customWidth="1"/>
    <col min="4" max="4" width="9.140625" style="4" customWidth="1"/>
    <col min="5" max="6" width="9.140625" style="5" customWidth="1"/>
    <col min="7" max="7" width="9.140625" style="6" customWidth="1"/>
    <col min="8" max="16384" width="9.140625" style="2" customWidth="1"/>
  </cols>
  <sheetData>
    <row r="2" ht="20.25" customHeight="1">
      <c r="B2" s="7" t="s">
        <v>1619</v>
      </c>
    </row>
    <row r="4" spans="1:2" ht="28.5">
      <c r="A4" s="8" t="s">
        <v>1620</v>
      </c>
      <c r="B4" s="2" t="s">
        <v>1621</v>
      </c>
    </row>
    <row r="5" spans="1:2" ht="14.25">
      <c r="A5" s="8" t="s">
        <v>1622</v>
      </c>
      <c r="B5" s="2" t="s">
        <v>1623</v>
      </c>
    </row>
    <row r="6" spans="1:2" ht="28.5">
      <c r="A6" s="8" t="s">
        <v>1624</v>
      </c>
      <c r="B6" s="2" t="s">
        <v>1625</v>
      </c>
    </row>
    <row r="7" spans="1:2" ht="14.25">
      <c r="A7" s="8" t="s">
        <v>1626</v>
      </c>
      <c r="B7" s="2" t="s">
        <v>372</v>
      </c>
    </row>
    <row r="8" spans="1:2" ht="28.5">
      <c r="A8" s="8" t="s">
        <v>1626</v>
      </c>
      <c r="B8" s="2" t="s">
        <v>1627</v>
      </c>
    </row>
    <row r="9" spans="1:2" ht="28.5">
      <c r="A9" s="8" t="s">
        <v>1628</v>
      </c>
      <c r="B9" s="2" t="s">
        <v>1629</v>
      </c>
    </row>
    <row r="10" spans="1:2" ht="28.5">
      <c r="A10" s="8" t="s">
        <v>1630</v>
      </c>
      <c r="B10" s="2" t="s">
        <v>1631</v>
      </c>
    </row>
    <row r="11" ht="14.25">
      <c r="A11" s="8"/>
    </row>
  </sheetData>
  <printOptions horizontalCentered="1"/>
  <pageMargins left="0.5513888888888889" right="0.03958333333333333" top="0.7875000000000001" bottom="0.7875000000000001" header="0.5118055555555556" footer="0.5118055555555556"/>
  <pageSetup firstPageNumber="2" useFirstPageNumber="1" horizontalDpi="300" verticalDpi="300" orientation="portrait" paperSize="9" scale="97"/>
  <headerFooter alignWithMargins="0">
    <oddHeader xml:space="preserve">&amp;L&amp;"Arial,Normal"&amp;9 &amp;R&amp;"Arial,Normal"&amp;9 </oddHeader>
    <oddFooter xml:space="preserve">&amp;R&amp;"Arial,Normal"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showZeros="0" tabSelected="1" workbookViewId="0" topLeftCell="A1">
      <selection activeCell="B6" sqref="B6"/>
    </sheetView>
  </sheetViews>
  <sheetFormatPr defaultColWidth="9.140625" defaultRowHeight="12.75"/>
  <cols>
    <col min="1" max="1" width="9.00390625" style="9" customWidth="1"/>
    <col min="2" max="2" width="47.7109375" style="10" customWidth="1"/>
    <col min="3" max="3" width="7.28125" style="11" customWidth="1"/>
    <col min="4" max="4" width="9.57421875" style="12" customWidth="1"/>
    <col min="5" max="5" width="12.57421875" style="13" customWidth="1"/>
    <col min="6" max="6" width="14.7109375" style="10" customWidth="1"/>
    <col min="7" max="16384" width="9.140625" style="10" customWidth="1"/>
  </cols>
  <sheetData>
    <row r="1" ht="15">
      <c r="B1" s="14" t="s">
        <v>1632</v>
      </c>
    </row>
    <row r="2" spans="1:5" s="14" customFormat="1" ht="15.75">
      <c r="A2" s="15" t="s">
        <v>1633</v>
      </c>
      <c r="B2" s="14" t="s">
        <v>1634</v>
      </c>
      <c r="C2" s="16"/>
      <c r="D2" s="17"/>
      <c r="E2" s="18"/>
    </row>
    <row r="3" spans="1:6" s="22" customFormat="1" ht="28.5" customHeight="1">
      <c r="A3" s="19" t="s">
        <v>1635</v>
      </c>
      <c r="B3" s="20" t="s">
        <v>1636</v>
      </c>
      <c r="C3" s="19" t="s">
        <v>1637</v>
      </c>
      <c r="D3" s="20" t="s">
        <v>1638</v>
      </c>
      <c r="E3" s="21" t="s">
        <v>1639</v>
      </c>
      <c r="F3" s="20" t="s">
        <v>1640</v>
      </c>
    </row>
    <row r="4" spans="1:6" s="22" customFormat="1" ht="16.5" customHeight="1">
      <c r="A4" s="23"/>
      <c r="B4" s="24"/>
      <c r="C4" s="23"/>
      <c r="D4" s="24"/>
      <c r="E4" s="25"/>
      <c r="F4" s="24"/>
    </row>
    <row r="5" spans="1:6" ht="14.25">
      <c r="A5" s="26"/>
      <c r="B5" s="27"/>
      <c r="C5" s="26"/>
      <c r="D5" s="28"/>
      <c r="E5" s="29"/>
      <c r="F5" s="29"/>
    </row>
    <row r="6" spans="1:6" ht="14.25" customHeight="1">
      <c r="A6" s="26" t="s">
        <v>1641</v>
      </c>
      <c r="B6" s="193" t="str">
        <f aca="true" t="shared" si="0" ref="B6:B37">VLOOKUP(A6,BAYBAK_BF___0,2,FALSE)</f>
        <v>ÖNDEN KAPAKLI SAÇ PANO</v>
      </c>
      <c r="C6" s="194" t="str">
        <f aca="true" t="shared" si="1" ref="C6:C37">VLOOKUP(A6,BAYBAK_BF___0,3,FALSE)</f>
        <v>Ad</v>
      </c>
      <c r="D6" s="30">
        <v>16</v>
      </c>
      <c r="E6" s="193">
        <f>VLOOKUP(A6,BAYBAK_BF___0,5,FALSE)</f>
        <v>660</v>
      </c>
      <c r="F6" s="31">
        <f aca="true" t="shared" si="2" ref="F6:F37">E6*D6</f>
        <v>10560</v>
      </c>
    </row>
    <row r="7" spans="1:6" ht="14.25">
      <c r="A7" s="26" t="s">
        <v>1642</v>
      </c>
      <c r="B7" s="193" t="str">
        <f t="shared" si="0"/>
        <v>0.50 m2 SIVA ÜSTÜ SAÇ TABLO</v>
      </c>
      <c r="C7" s="194" t="str">
        <f t="shared" si="1"/>
        <v>Ad</v>
      </c>
      <c r="D7" s="30">
        <v>10</v>
      </c>
      <c r="E7" s="193">
        <f>VLOOKUP(A7,BAYBAK_BF___0,5,FALSE)</f>
        <v>81.84</v>
      </c>
      <c r="F7" s="31">
        <f t="shared" si="2"/>
        <v>818.4000000000001</v>
      </c>
    </row>
    <row r="8" spans="1:6" ht="14.25">
      <c r="A8" s="26" t="s">
        <v>1643</v>
      </c>
      <c r="B8" s="193" t="str">
        <f t="shared" si="0"/>
        <v>3*100 A  T/M OTO.ŞALTER (TABLO ARKASI MONTAJ)</v>
      </c>
      <c r="C8" s="194" t="str">
        <f t="shared" si="1"/>
        <v>Ad</v>
      </c>
      <c r="D8" s="30">
        <v>2</v>
      </c>
      <c r="E8" s="193">
        <f>VLOOKUP(A8,BAYBAK_BF___0,5,FALSE)</f>
        <v>185.47</v>
      </c>
      <c r="F8" s="31">
        <f t="shared" si="2"/>
        <v>370.94</v>
      </c>
    </row>
    <row r="9" spans="1:6" ht="14.25">
      <c r="A9" s="26" t="s">
        <v>1644</v>
      </c>
      <c r="B9" s="193" t="str">
        <f t="shared" si="0"/>
        <v>3*200 A  T/M OTO.ŞALTER (TABLO ARKASI MONTAJ)</v>
      </c>
      <c r="C9" s="194" t="str">
        <f t="shared" si="1"/>
        <v>Ad</v>
      </c>
      <c r="D9" s="30">
        <v>2</v>
      </c>
      <c r="E9" s="193">
        <f>VLOOKUP(A9,BAYBAK_BF___0,5,FALSE)</f>
        <v>261.5</v>
      </c>
      <c r="F9" s="31">
        <f t="shared" si="2"/>
        <v>523</v>
      </c>
    </row>
    <row r="10" spans="1:6" ht="14.25">
      <c r="A10" s="26" t="s">
        <v>1645</v>
      </c>
      <c r="B10" s="193" t="str">
        <f t="shared" si="0"/>
        <v>3*600 A  T/M OTO.ŞALTER (TABLO ARKASI MONTAJ)</v>
      </c>
      <c r="C10" s="194" t="str">
        <f t="shared" si="1"/>
        <v>Ad</v>
      </c>
      <c r="D10" s="30">
        <v>2</v>
      </c>
      <c r="E10" s="193">
        <f>VLOOKUP(A10,BAYBAK_BF___0,5,FALSE)</f>
        <v>1319.63</v>
      </c>
      <c r="F10" s="31">
        <f t="shared" si="2"/>
        <v>2639.26</v>
      </c>
    </row>
    <row r="11" spans="1:6" ht="14.25">
      <c r="A11" s="26" t="s">
        <v>1646</v>
      </c>
      <c r="B11" s="193" t="str">
        <f t="shared" si="0"/>
        <v>3*10 A  KORUYUCUSUZ KONTAKTOR</v>
      </c>
      <c r="C11" s="194" t="str">
        <f t="shared" si="1"/>
        <v>Ad</v>
      </c>
      <c r="D11" s="30">
        <v>6</v>
      </c>
      <c r="E11" s="193">
        <f>VLOOKUP(A11,BAYBAK_BF___0,5,FALSE)</f>
        <v>20.36</v>
      </c>
      <c r="F11" s="31">
        <f t="shared" si="2"/>
        <v>122.16</v>
      </c>
    </row>
    <row r="12" spans="1:6" ht="14.25">
      <c r="A12" s="26" t="s">
        <v>1647</v>
      </c>
      <c r="B12" s="193" t="str">
        <f t="shared" si="0"/>
        <v>3*16 A  KORUYUCUSUZ KONTAKTOR</v>
      </c>
      <c r="C12" s="194" t="str">
        <f t="shared" si="1"/>
        <v>Ad</v>
      </c>
      <c r="D12" s="30">
        <v>6</v>
      </c>
      <c r="E12" s="193">
        <f>VLOOKUP(A12,BAYBAK_BF___0,5,FALSE)</f>
        <v>27.73</v>
      </c>
      <c r="F12" s="31">
        <f t="shared" si="2"/>
        <v>166.38</v>
      </c>
    </row>
    <row r="13" spans="1:6" ht="14.25">
      <c r="A13" s="26" t="s">
        <v>1648</v>
      </c>
      <c r="B13" s="193" t="str">
        <f t="shared" si="0"/>
        <v>3*10 A  KONTAKTÖR  TERMİK KORUYUCULU</v>
      </c>
      <c r="C13" s="194" t="str">
        <f t="shared" si="1"/>
        <v>Ad</v>
      </c>
      <c r="D13" s="30">
        <v>12</v>
      </c>
      <c r="E13" s="193">
        <f>VLOOKUP(A13,BAYBAK_BF___0,5,FALSE)</f>
        <v>49.44</v>
      </c>
      <c r="F13" s="31">
        <f t="shared" si="2"/>
        <v>593.28</v>
      </c>
    </row>
    <row r="14" spans="1:6" ht="14.25">
      <c r="A14" s="26" t="s">
        <v>1649</v>
      </c>
      <c r="B14" s="193" t="str">
        <f t="shared" si="0"/>
        <v>3*16 A  KONTAKTÖR  TERMIK KORUYUCULU</v>
      </c>
      <c r="C14" s="194" t="str">
        <f t="shared" si="1"/>
        <v>Ad</v>
      </c>
      <c r="D14" s="30">
        <v>6</v>
      </c>
      <c r="E14" s="193">
        <f>VLOOKUP(A14,BAYBAK_BF___0,5,FALSE)</f>
        <v>55.25</v>
      </c>
      <c r="F14" s="31">
        <f t="shared" si="2"/>
        <v>331.5</v>
      </c>
    </row>
    <row r="15" spans="1:6" ht="14.25">
      <c r="A15" s="26" t="s">
        <v>1650</v>
      </c>
      <c r="B15" s="193" t="str">
        <f t="shared" si="0"/>
        <v>4*25 A - 30 mA KAÇAK AKIM KOR.ŞALTERİ</v>
      </c>
      <c r="C15" s="194" t="str">
        <f t="shared" si="1"/>
        <v>Ad</v>
      </c>
      <c r="D15" s="30">
        <v>4</v>
      </c>
      <c r="E15" s="193">
        <f>VLOOKUP(A15,BAYBAK_BF___0,5,FALSE)</f>
        <v>78.38</v>
      </c>
      <c r="F15" s="31">
        <f t="shared" si="2"/>
        <v>313.52</v>
      </c>
    </row>
    <row r="16" spans="1:6" ht="14.25">
      <c r="A16" s="26" t="s">
        <v>1651</v>
      </c>
      <c r="B16" s="193" t="str">
        <f t="shared" si="0"/>
        <v>4*125 A - 30 mA KAÇAK AKIM KOR. ŞALTERİ</v>
      </c>
      <c r="C16" s="194" t="str">
        <f t="shared" si="1"/>
        <v>Ad</v>
      </c>
      <c r="D16" s="30">
        <v>2</v>
      </c>
      <c r="E16" s="193">
        <f>VLOOKUP(A16,BAYBAK_BF___0,5,FALSE)</f>
        <v>529.08</v>
      </c>
      <c r="F16" s="31">
        <f t="shared" si="2"/>
        <v>1058.16</v>
      </c>
    </row>
    <row r="17" spans="1:6" ht="14.25">
      <c r="A17" s="26" t="s">
        <v>1652</v>
      </c>
      <c r="B17" s="193" t="str">
        <f t="shared" si="0"/>
        <v>4*160 A - 30 mA KAÇAK AKIM KOR. ŞALTERİ</v>
      </c>
      <c r="C17" s="194" t="str">
        <f t="shared" si="1"/>
        <v>Ad</v>
      </c>
      <c r="D17" s="30">
        <v>2</v>
      </c>
      <c r="E17" s="193">
        <f>VLOOKUP(A17,BAYBAK_BF___0,5,FALSE)</f>
        <v>1403.33</v>
      </c>
      <c r="F17" s="31">
        <f t="shared" si="2"/>
        <v>2806.66</v>
      </c>
    </row>
    <row r="18" spans="1:6" ht="14.25">
      <c r="A18" s="26" t="s">
        <v>1653</v>
      </c>
      <c r="B18" s="193" t="str">
        <f t="shared" si="0"/>
        <v>4*40 A - 300 mA KAÇAK AKIM KOR.ŞALTERİ</v>
      </c>
      <c r="C18" s="194" t="str">
        <f t="shared" si="1"/>
        <v>Ad</v>
      </c>
      <c r="D18" s="30">
        <v>74</v>
      </c>
      <c r="E18" s="193">
        <f>VLOOKUP(A18,BAYBAK_BF___0,5,FALSE)</f>
        <v>82.31</v>
      </c>
      <c r="F18" s="31">
        <f t="shared" si="2"/>
        <v>6090.9400000000005</v>
      </c>
    </row>
    <row r="19" spans="1:6" ht="14.25">
      <c r="A19" s="26" t="s">
        <v>1654</v>
      </c>
      <c r="B19" s="193" t="str">
        <f t="shared" si="0"/>
        <v>4*224A - 30 mA  KAÇAK AKIM KOR. ŞALTERİ</v>
      </c>
      <c r="C19" s="194" t="str">
        <f t="shared" si="1"/>
        <v>Ad</v>
      </c>
      <c r="D19" s="30">
        <v>2</v>
      </c>
      <c r="E19" s="193">
        <f>VLOOKUP(A19,BAYBAK_BF___0,5,FALSE)</f>
        <v>2645.4</v>
      </c>
      <c r="F19" s="31">
        <f t="shared" si="2"/>
        <v>5290.8</v>
      </c>
    </row>
    <row r="20" spans="1:6" ht="14.25">
      <c r="A20" s="26" t="s">
        <v>1655</v>
      </c>
      <c r="B20" s="193" t="str">
        <f t="shared" si="0"/>
        <v>TRAFO  220/24 V  100 VA</v>
      </c>
      <c r="C20" s="194" t="str">
        <f t="shared" si="1"/>
        <v>Ad</v>
      </c>
      <c r="D20" s="30">
        <v>4</v>
      </c>
      <c r="E20" s="193">
        <f>VLOOKUP(A20,BAYBAK_BF___0,5,FALSE)</f>
        <v>20.13</v>
      </c>
      <c r="F20" s="31">
        <f t="shared" si="2"/>
        <v>80.52</v>
      </c>
    </row>
    <row r="21" spans="1:6" ht="14.25">
      <c r="A21" s="26" t="s">
        <v>1656</v>
      </c>
      <c r="B21" s="193" t="str">
        <f t="shared" si="0"/>
        <v>16 A  ANAHTARLI OTOMATİK SİGORTA</v>
      </c>
      <c r="C21" s="194" t="str">
        <f t="shared" si="1"/>
        <v>Ad</v>
      </c>
      <c r="D21" s="30">
        <v>800</v>
      </c>
      <c r="E21" s="193">
        <f>VLOOKUP(A21,BAYBAK_BF___0,5,FALSE)</f>
        <v>4.36</v>
      </c>
      <c r="F21" s="31">
        <f t="shared" si="2"/>
        <v>3488.0000000000005</v>
      </c>
    </row>
    <row r="22" spans="1:6" ht="14.25">
      <c r="A22" s="26" t="s">
        <v>1657</v>
      </c>
      <c r="B22" s="193" t="str">
        <f t="shared" si="0"/>
        <v>3*40 A  ANAHTARLI OTOMATIK SIGORTA</v>
      </c>
      <c r="C22" s="194" t="str">
        <f t="shared" si="1"/>
        <v>Ad</v>
      </c>
      <c r="D22" s="30">
        <v>80</v>
      </c>
      <c r="E22" s="193">
        <f>VLOOKUP(A22,BAYBAK_BF___0,5,FALSE)</f>
        <v>16.67</v>
      </c>
      <c r="F22" s="31">
        <f t="shared" si="2"/>
        <v>1333.6000000000001</v>
      </c>
    </row>
    <row r="23" spans="1:6" ht="14.25">
      <c r="A23" s="26" t="s">
        <v>1657</v>
      </c>
      <c r="B23" s="193" t="str">
        <f t="shared" si="0"/>
        <v>3*40 A  ANAHTARLI OTOMATIK SIGORTA</v>
      </c>
      <c r="C23" s="194" t="str">
        <f t="shared" si="1"/>
        <v>Ad</v>
      </c>
      <c r="D23" s="30">
        <v>34</v>
      </c>
      <c r="E23" s="193">
        <f>VLOOKUP(A23,BAYBAK_BF___0,5,FALSE)</f>
        <v>16.67</v>
      </c>
      <c r="F23" s="31">
        <f t="shared" si="2"/>
        <v>566.7800000000001</v>
      </c>
    </row>
    <row r="24" spans="1:6" ht="14.25">
      <c r="A24" s="26" t="s">
        <v>1658</v>
      </c>
      <c r="B24" s="193" t="str">
        <f t="shared" si="0"/>
        <v>3*63 A  ANAHTARLI OTOMATİK SİGORTA</v>
      </c>
      <c r="C24" s="194" t="str">
        <f t="shared" si="1"/>
        <v>Ad</v>
      </c>
      <c r="D24" s="30">
        <v>6</v>
      </c>
      <c r="E24" s="193">
        <f>VLOOKUP(A24,BAYBAK_BF___0,5,FALSE)</f>
        <v>17.42</v>
      </c>
      <c r="F24" s="31">
        <f t="shared" si="2"/>
        <v>104.52000000000001</v>
      </c>
    </row>
    <row r="25" spans="1:6" ht="14.25">
      <c r="A25" s="26" t="s">
        <v>1659</v>
      </c>
      <c r="B25" s="193" t="str">
        <f t="shared" si="0"/>
        <v>VOLTMETRE  0-500 V</v>
      </c>
      <c r="C25" s="194" t="str">
        <f t="shared" si="1"/>
        <v>Ad</v>
      </c>
      <c r="D25" s="30">
        <v>2</v>
      </c>
      <c r="E25" s="193">
        <f>VLOOKUP(A25,BAYBAK_BF___0,5,FALSE)</f>
        <v>20.55</v>
      </c>
      <c r="F25" s="31">
        <f t="shared" si="2"/>
        <v>41.1</v>
      </c>
    </row>
    <row r="26" spans="1:6" ht="12.75" customHeight="1">
      <c r="A26" s="26" t="s">
        <v>1660</v>
      </c>
      <c r="B26" s="193" t="str">
        <f t="shared" si="0"/>
        <v>VOLTMETRE KOMÜTATÖRÜ 5 VE ÜSTÜ POZ.</v>
      </c>
      <c r="C26" s="194" t="str">
        <f t="shared" si="1"/>
        <v>Ad</v>
      </c>
      <c r="D26" s="30">
        <v>2</v>
      </c>
      <c r="E26" s="193">
        <f>VLOOKUP(A26,BAYBAK_BF___0,5,FALSE)</f>
        <v>13.26</v>
      </c>
      <c r="F26" s="31">
        <f t="shared" si="2"/>
        <v>26.52</v>
      </c>
    </row>
    <row r="27" spans="1:6" ht="14.25">
      <c r="A27" s="26" t="s">
        <v>1661</v>
      </c>
      <c r="B27" s="193" t="str">
        <f t="shared" si="0"/>
        <v>100-2000 A AMPERMETRE</v>
      </c>
      <c r="C27" s="194" t="str">
        <f t="shared" si="1"/>
        <v>Ad</v>
      </c>
      <c r="D27" s="30">
        <v>6</v>
      </c>
      <c r="E27" s="193">
        <f>VLOOKUP(A27,BAYBAK_BF___0,5,FALSE)</f>
        <v>21.21</v>
      </c>
      <c r="F27" s="31">
        <f t="shared" si="2"/>
        <v>127.26</v>
      </c>
    </row>
    <row r="28" spans="1:6" ht="14.25">
      <c r="A28" s="26" t="s">
        <v>1662</v>
      </c>
      <c r="B28" s="193" t="str">
        <f t="shared" si="0"/>
        <v>100-500/5 A  AKIM ÖLÇÜ TRAFOSU</v>
      </c>
      <c r="C28" s="194" t="str">
        <f t="shared" si="1"/>
        <v>Ad</v>
      </c>
      <c r="D28" s="30">
        <v>6</v>
      </c>
      <c r="E28" s="193">
        <f>VLOOKUP(A28,BAYBAK_BF___0,5,FALSE)</f>
        <v>21.21</v>
      </c>
      <c r="F28" s="31">
        <f t="shared" si="2"/>
        <v>127.26</v>
      </c>
    </row>
    <row r="29" spans="1:6" ht="14.25">
      <c r="A29" s="26" t="s">
        <v>1663</v>
      </c>
      <c r="B29" s="193" t="str">
        <f t="shared" si="0"/>
        <v>250 V  İŞARET LAMBASI</v>
      </c>
      <c r="C29" s="194" t="str">
        <f t="shared" si="1"/>
        <v>Ad</v>
      </c>
      <c r="D29" s="30">
        <v>30</v>
      </c>
      <c r="E29" s="193">
        <f>VLOOKUP(A29,BAYBAK_BF___0,5,FALSE)</f>
        <v>3.43</v>
      </c>
      <c r="F29" s="31">
        <f t="shared" si="2"/>
        <v>102.9</v>
      </c>
    </row>
    <row r="30" spans="1:6" ht="14.25">
      <c r="A30" s="26" t="s">
        <v>1664</v>
      </c>
      <c r="B30" s="193" t="str">
        <f t="shared" si="0"/>
        <v>16 mm2  Cu  TOPRAK. HATTI (SERBEST DÖŞEME)</v>
      </c>
      <c r="C30" s="194" t="str">
        <f t="shared" si="1"/>
        <v>m</v>
      </c>
      <c r="D30" s="30">
        <v>2200</v>
      </c>
      <c r="E30" s="193">
        <f>VLOOKUP(A30,BAYBAK_BF___0,5,FALSE)</f>
        <v>2.38</v>
      </c>
      <c r="F30" s="31">
        <f t="shared" si="2"/>
        <v>5236</v>
      </c>
    </row>
    <row r="31" spans="1:6" ht="14.25">
      <c r="A31" s="26" t="s">
        <v>1665</v>
      </c>
      <c r="B31" s="193" t="str">
        <f t="shared" si="0"/>
        <v>50 mm2  Cu  TOPRAK. HATTI (SERBEST DÖŞEME)</v>
      </c>
      <c r="C31" s="194" t="str">
        <f t="shared" si="1"/>
        <v>m</v>
      </c>
      <c r="D31" s="30">
        <v>40</v>
      </c>
      <c r="E31" s="193">
        <f>VLOOKUP(A31,BAYBAK_BF___0,5,FALSE)</f>
        <v>5.4</v>
      </c>
      <c r="F31" s="31">
        <f t="shared" si="2"/>
        <v>216</v>
      </c>
    </row>
    <row r="32" spans="1:6" ht="14.25">
      <c r="A32" s="26" t="s">
        <v>1666</v>
      </c>
      <c r="B32" s="193" t="str">
        <f t="shared" si="0"/>
        <v>3*2,5 mm2  NYM  BESLEME HATTI</v>
      </c>
      <c r="C32" s="194" t="str">
        <f t="shared" si="1"/>
        <v>m</v>
      </c>
      <c r="D32" s="30">
        <v>200</v>
      </c>
      <c r="E32" s="193">
        <f>VLOOKUP(A32,BAYBAK_BF___0,5,FALSE)</f>
        <v>1.65</v>
      </c>
      <c r="F32" s="31">
        <f t="shared" si="2"/>
        <v>330</v>
      </c>
    </row>
    <row r="33" spans="1:6" ht="14.25">
      <c r="A33" s="26" t="s">
        <v>1667</v>
      </c>
      <c r="B33" s="193" t="str">
        <f t="shared" si="0"/>
        <v>4*4 mm2  NYM  BESLEME HATTI</v>
      </c>
      <c r="C33" s="194" t="str">
        <f t="shared" si="1"/>
        <v>m</v>
      </c>
      <c r="D33" s="30">
        <v>600</v>
      </c>
      <c r="E33" s="193">
        <f>VLOOKUP(A33,BAYBAK_BF___0,5,FALSE)</f>
        <v>2.45</v>
      </c>
      <c r="F33" s="31">
        <f t="shared" si="2"/>
        <v>1470</v>
      </c>
    </row>
    <row r="34" spans="1:6" ht="14.25">
      <c r="A34" s="26" t="s">
        <v>1668</v>
      </c>
      <c r="B34" s="193" t="str">
        <f t="shared" si="0"/>
        <v>4*2,5 mm2  NYM  BESLEME HATTI</v>
      </c>
      <c r="C34" s="194" t="str">
        <f t="shared" si="1"/>
        <v>m</v>
      </c>
      <c r="D34" s="30">
        <v>400</v>
      </c>
      <c r="E34" s="193">
        <f>VLOOKUP(A34,BAYBAK_BF___0,5,FALSE)</f>
        <v>1.93</v>
      </c>
      <c r="F34" s="31">
        <f t="shared" si="2"/>
        <v>772</v>
      </c>
    </row>
    <row r="35" spans="1:6" ht="14.25">
      <c r="A35" s="26" t="s">
        <v>1669</v>
      </c>
      <c r="B35" s="193" t="str">
        <f t="shared" si="0"/>
        <v>3*25+16 mm2  NYY BESLEME HATTI</v>
      </c>
      <c r="C35" s="194" t="str">
        <f t="shared" si="1"/>
        <v>m</v>
      </c>
      <c r="D35" s="30">
        <v>40</v>
      </c>
      <c r="E35" s="193">
        <f>VLOOKUP(A35,BAYBAK_BF___0,5,FALSE)</f>
        <v>10.13</v>
      </c>
      <c r="F35" s="31">
        <f t="shared" si="2"/>
        <v>405.20000000000005</v>
      </c>
    </row>
    <row r="36" spans="1:6" ht="14.25">
      <c r="A36" s="26" t="s">
        <v>1670</v>
      </c>
      <c r="B36" s="193" t="str">
        <f t="shared" si="0"/>
        <v>4*10 mm2  NYY  BESLEME HATTI</v>
      </c>
      <c r="C36" s="194" t="str">
        <f t="shared" si="1"/>
        <v>m</v>
      </c>
      <c r="D36" s="30">
        <v>1600</v>
      </c>
      <c r="E36" s="193">
        <f>VLOOKUP(A36,BAYBAK_BF___0,5,FALSE)</f>
        <v>4.71</v>
      </c>
      <c r="F36" s="31">
        <f t="shared" si="2"/>
        <v>7536</v>
      </c>
    </row>
    <row r="37" spans="1:6" ht="14.25">
      <c r="A37" s="26" t="s">
        <v>1671</v>
      </c>
      <c r="B37" s="193" t="str">
        <f t="shared" si="0"/>
        <v>4*6 mm2  NYY  BESLEME HATTI</v>
      </c>
      <c r="C37" s="194" t="str">
        <f t="shared" si="1"/>
        <v>m</v>
      </c>
      <c r="D37" s="30">
        <v>800</v>
      </c>
      <c r="E37" s="193">
        <f>VLOOKUP(A37,BAYBAK_BF___0,5,FALSE)</f>
        <v>3.58</v>
      </c>
      <c r="F37" s="31">
        <f t="shared" si="2"/>
        <v>2864</v>
      </c>
    </row>
    <row r="38" spans="1:6" ht="14.25">
      <c r="A38" s="26" t="s">
        <v>1672</v>
      </c>
      <c r="B38" s="193" t="str">
        <f aca="true" t="shared" si="3" ref="B38:B69">VLOOKUP(A38,BAYBAK_BF___0,2,FALSE)</f>
        <v>NORMAL AYDINLATMA SORTİSİ</v>
      </c>
      <c r="C38" s="194" t="str">
        <f aca="true" t="shared" si="4" ref="C38:C70">VLOOKUP(A38,BAYBAK_BF___0,3,FALSE)</f>
        <v>Ad</v>
      </c>
      <c r="D38" s="30">
        <v>14</v>
      </c>
      <c r="E38" s="193">
        <f>VLOOKUP(A38,BAYBAK_BF___0,5,FALSE)</f>
        <v>21.63</v>
      </c>
      <c r="F38" s="31">
        <f aca="true" t="shared" si="5" ref="F38:F69">E38*D38</f>
        <v>302.82</v>
      </c>
    </row>
    <row r="39" spans="1:6" ht="14.25">
      <c r="A39" s="26" t="s">
        <v>1673</v>
      </c>
      <c r="B39" s="193" t="str">
        <f t="shared" si="3"/>
        <v>KOMÜTATÖR AYDINLATMA SORTİSİ</v>
      </c>
      <c r="C39" s="194" t="str">
        <f t="shared" si="4"/>
        <v>Ad</v>
      </c>
      <c r="D39" s="30">
        <v>8</v>
      </c>
      <c r="E39" s="193">
        <f>VLOOKUP(A39,BAYBAK_BF___0,5,FALSE)</f>
        <v>27.86</v>
      </c>
      <c r="F39" s="31">
        <f t="shared" si="5"/>
        <v>222.88</v>
      </c>
    </row>
    <row r="40" spans="1:6" ht="14.25">
      <c r="A40" s="26" t="s">
        <v>1674</v>
      </c>
      <c r="B40" s="193" t="str">
        <f t="shared" si="3"/>
        <v>VAEVİEN AYDINLATMA SORTİSİ</v>
      </c>
      <c r="C40" s="194" t="str">
        <f t="shared" si="4"/>
        <v>Ad</v>
      </c>
      <c r="D40" s="30">
        <v>2</v>
      </c>
      <c r="E40" s="193">
        <f>VLOOKUP(A40,BAYBAK_BF___0,5,FALSE)</f>
        <v>35.27</v>
      </c>
      <c r="F40" s="31">
        <f t="shared" si="5"/>
        <v>70.54</v>
      </c>
    </row>
    <row r="41" spans="1:6" ht="14.25">
      <c r="A41" s="26" t="s">
        <v>1675</v>
      </c>
      <c r="B41" s="193" t="str">
        <f t="shared" si="3"/>
        <v>PARALEL AYDINLATMA SORTİ</v>
      </c>
      <c r="C41" s="194" t="str">
        <f t="shared" si="4"/>
        <v>Ad</v>
      </c>
      <c r="D41" s="30">
        <v>6</v>
      </c>
      <c r="E41" s="193">
        <f>VLOOKUP(A41,BAYBAK_BF___0,5,FALSE)</f>
        <v>10.67</v>
      </c>
      <c r="F41" s="31">
        <f t="shared" si="5"/>
        <v>64.02</v>
      </c>
    </row>
    <row r="42" spans="1:6" ht="14.25">
      <c r="A42" s="26" t="s">
        <v>1676</v>
      </c>
      <c r="B42" s="193" t="str">
        <f t="shared" si="3"/>
        <v>AVİZE AYDINLATMA SORTİ</v>
      </c>
      <c r="C42" s="194" t="str">
        <f t="shared" si="4"/>
        <v>Ad</v>
      </c>
      <c r="D42" s="30">
        <v>4</v>
      </c>
      <c r="E42" s="193">
        <f>VLOOKUP(A42,BAYBAK_BF___0,5,FALSE)</f>
        <v>22.82</v>
      </c>
      <c r="F42" s="31">
        <f t="shared" si="5"/>
        <v>91.28</v>
      </c>
    </row>
    <row r="43" spans="1:6" ht="14.25">
      <c r="A43" s="26" t="s">
        <v>1677</v>
      </c>
      <c r="B43" s="193" t="str">
        <f t="shared" si="3"/>
        <v>GÜVENLİK HATLI PRİZ SORTİSİ</v>
      </c>
      <c r="C43" s="194" t="str">
        <f t="shared" si="4"/>
        <v>Ad</v>
      </c>
      <c r="D43" s="30">
        <v>24</v>
      </c>
      <c r="E43" s="193">
        <f>VLOOKUP(A43,BAYBAK_BF___0,5,FALSE)</f>
        <v>27.78</v>
      </c>
      <c r="F43" s="31">
        <f t="shared" si="5"/>
        <v>666.72</v>
      </c>
    </row>
    <row r="44" spans="1:6" ht="14.25">
      <c r="A44" s="26" t="s">
        <v>1678</v>
      </c>
      <c r="B44" s="193" t="str">
        <f t="shared" si="3"/>
        <v>NYM İLE NORMAL SORTİ (ETANŞ)</v>
      </c>
      <c r="C44" s="194" t="str">
        <f t="shared" si="4"/>
        <v>Ad</v>
      </c>
      <c r="D44" s="30">
        <v>24</v>
      </c>
      <c r="E44" s="193">
        <f>VLOOKUP(A44,BAYBAK_BF___0,5,FALSE)</f>
        <v>28</v>
      </c>
      <c r="F44" s="31">
        <f t="shared" si="5"/>
        <v>672</v>
      </c>
    </row>
    <row r="45" spans="1:6" ht="14.25">
      <c r="A45" s="26" t="s">
        <v>1679</v>
      </c>
      <c r="B45" s="193" t="str">
        <f t="shared" si="3"/>
        <v>NYM İLE KOMÜTATÖR SORTİ (ETANŞ)</v>
      </c>
      <c r="C45" s="194" t="str">
        <f t="shared" si="4"/>
        <v>Ad</v>
      </c>
      <c r="D45" s="30">
        <v>52</v>
      </c>
      <c r="E45" s="193">
        <f>VLOOKUP(A45,BAYBAK_BF___0,5,FALSE)</f>
        <v>36.6</v>
      </c>
      <c r="F45" s="31">
        <f t="shared" si="5"/>
        <v>1903.2</v>
      </c>
    </row>
    <row r="46" spans="1:6" ht="14.25">
      <c r="A46" s="26" t="s">
        <v>373</v>
      </c>
      <c r="B46" s="193" t="e">
        <f t="shared" si="3"/>
        <v>#N/A</v>
      </c>
      <c r="C46" s="194" t="e">
        <f t="shared" si="4"/>
        <v>#N/A</v>
      </c>
      <c r="D46" s="30">
        <v>4</v>
      </c>
      <c r="E46" s="193" t="e">
        <f>VLOOKUP(A46,BAYBAK_BF___0,5,FALSE)</f>
        <v>#N/A</v>
      </c>
      <c r="F46" s="31" t="e">
        <f t="shared" si="5"/>
        <v>#N/A</v>
      </c>
    </row>
    <row r="47" spans="1:6" ht="14.25">
      <c r="A47" s="26" t="s">
        <v>1681</v>
      </c>
      <c r="B47" s="193" t="str">
        <f t="shared" si="3"/>
        <v>NYM İLE PARALEL SORTİ (ETANŞ)</v>
      </c>
      <c r="C47" s="194" t="str">
        <f t="shared" si="4"/>
        <v>Ad</v>
      </c>
      <c r="D47" s="30">
        <v>240</v>
      </c>
      <c r="E47" s="193">
        <f>VLOOKUP(A47,BAYBAK_BF___0,5,FALSE)</f>
        <v>14.23</v>
      </c>
      <c r="F47" s="31">
        <f t="shared" si="5"/>
        <v>3415.2000000000003</v>
      </c>
    </row>
    <row r="48" spans="1:6" ht="14.25">
      <c r="A48" s="26" t="s">
        <v>1682</v>
      </c>
      <c r="B48" s="193" t="str">
        <f t="shared" si="3"/>
        <v>MERDİVEN OTO.DÜĞMESİ SORTİSİ</v>
      </c>
      <c r="C48" s="194" t="str">
        <f t="shared" si="4"/>
        <v>Ad</v>
      </c>
      <c r="D48" s="30">
        <v>4</v>
      </c>
      <c r="E48" s="193">
        <f>VLOOKUP(A48,BAYBAK_BF___0,5,FALSE)</f>
        <v>10.92</v>
      </c>
      <c r="F48" s="31">
        <f t="shared" si="5"/>
        <v>43.68</v>
      </c>
    </row>
    <row r="49" spans="1:6" ht="14.25">
      <c r="A49" s="26" t="s">
        <v>1683</v>
      </c>
      <c r="B49" s="193" t="str">
        <f t="shared" si="3"/>
        <v>MERDİVEN OTOMATİĞİ VE MONTAJI</v>
      </c>
      <c r="C49" s="194" t="str">
        <f t="shared" si="4"/>
        <v>Ad</v>
      </c>
      <c r="D49" s="30">
        <v>8</v>
      </c>
      <c r="E49" s="193">
        <f>VLOOKUP(A49,BAYBAK_BF___0,5,FALSE)</f>
        <v>23.93</v>
      </c>
      <c r="F49" s="31">
        <f t="shared" si="5"/>
        <v>191.44</v>
      </c>
    </row>
    <row r="50" spans="1:6" ht="14.25">
      <c r="A50" s="26" t="s">
        <v>1684</v>
      </c>
      <c r="B50" s="193" t="str">
        <f t="shared" si="3"/>
        <v>ETANŞ PRİZ SORTİSİ  (NYM İLE )</v>
      </c>
      <c r="C50" s="194" t="str">
        <f t="shared" si="4"/>
        <v>Ad</v>
      </c>
      <c r="D50" s="30">
        <v>24</v>
      </c>
      <c r="E50" s="193">
        <f>VLOOKUP(A50,BAYBAK_BF___0,5,FALSE)</f>
        <v>29.64</v>
      </c>
      <c r="F50" s="31">
        <f t="shared" si="5"/>
        <v>711.36</v>
      </c>
    </row>
    <row r="51" spans="1:6" ht="14.25">
      <c r="A51" s="26" t="s">
        <v>1685</v>
      </c>
      <c r="B51" s="193" t="str">
        <f t="shared" si="3"/>
        <v>E  TİPİ ÇELİK TEL KAFESLİ ETANŞ ARMATÜR</v>
      </c>
      <c r="C51" s="194" t="str">
        <f t="shared" si="4"/>
        <v>Ad</v>
      </c>
      <c r="D51" s="30">
        <v>20</v>
      </c>
      <c r="E51" s="193">
        <f>VLOOKUP(A51,BAYBAK_BF___0,5,FALSE)</f>
        <v>7.8</v>
      </c>
      <c r="F51" s="31">
        <f t="shared" si="5"/>
        <v>156</v>
      </c>
    </row>
    <row r="52" spans="1:6" ht="14.25">
      <c r="A52" s="26" t="s">
        <v>1686</v>
      </c>
      <c r="B52" s="193" t="str">
        <f t="shared" si="3"/>
        <v>J1  TİPİ ASMA TAVAN ARMATÜRÜ</v>
      </c>
      <c r="C52" s="194" t="str">
        <f t="shared" si="4"/>
        <v>Ad</v>
      </c>
      <c r="D52" s="30">
        <v>800</v>
      </c>
      <c r="E52" s="193">
        <f>VLOOKUP(A52,BAYBAK_BF___0,5,FALSE)</f>
        <v>2.03</v>
      </c>
      <c r="F52" s="31">
        <f t="shared" si="5"/>
        <v>1623.9999999999998</v>
      </c>
    </row>
    <row r="53" spans="1:6" ht="14.25">
      <c r="A53" s="26" t="s">
        <v>1687</v>
      </c>
      <c r="B53" s="193" t="str">
        <f t="shared" si="3"/>
        <v>T1-1*20 W  FLÜ. AYD. ARMATÜRÜ</v>
      </c>
      <c r="C53" s="194" t="str">
        <f t="shared" si="4"/>
        <v>Ad</v>
      </c>
      <c r="D53" s="30">
        <v>72</v>
      </c>
      <c r="E53" s="193">
        <f>VLOOKUP(A53,BAYBAK_BF___0,5,FALSE)</f>
        <v>13.5</v>
      </c>
      <c r="F53" s="31">
        <f t="shared" si="5"/>
        <v>972</v>
      </c>
    </row>
    <row r="54" spans="1:6" ht="14.25">
      <c r="A54" s="26" t="s">
        <v>1688</v>
      </c>
      <c r="B54" s="193" t="str">
        <f t="shared" si="3"/>
        <v>U1-2*40 W(36 W) CTP GÖVDELİ ETANŞ ARMATÜR</v>
      </c>
      <c r="C54" s="194" t="str">
        <f t="shared" si="4"/>
        <v>Ad</v>
      </c>
      <c r="D54" s="30">
        <v>60</v>
      </c>
      <c r="E54" s="193">
        <f>VLOOKUP(A54,BAYBAK_BF___0,5,FALSE)</f>
        <v>41.05</v>
      </c>
      <c r="F54" s="31">
        <f t="shared" si="5"/>
        <v>2463</v>
      </c>
    </row>
    <row r="55" spans="1:6" ht="14.25">
      <c r="A55" s="26" t="s">
        <v>1689</v>
      </c>
      <c r="B55" s="193" t="str">
        <f t="shared" si="3"/>
        <v>KAPI OTOMATİĞİ SORTİSİ</v>
      </c>
      <c r="C55" s="194" t="str">
        <f t="shared" si="4"/>
        <v>Ad</v>
      </c>
      <c r="D55" s="30">
        <v>2</v>
      </c>
      <c r="E55" s="193">
        <f>VLOOKUP(A55,BAYBAK_BF___0,5,FALSE)</f>
        <v>9.45</v>
      </c>
      <c r="F55" s="31">
        <f t="shared" si="5"/>
        <v>18.9</v>
      </c>
    </row>
    <row r="56" spans="1:6" ht="14.25">
      <c r="A56" s="26" t="s">
        <v>1690</v>
      </c>
      <c r="B56" s="193" t="str">
        <f t="shared" si="3"/>
        <v>KAPI OTOMATİĞİ VE MONTAJI (KURMALI TİP)</v>
      </c>
      <c r="C56" s="194" t="str">
        <f t="shared" si="4"/>
        <v>Ad</v>
      </c>
      <c r="D56" s="30">
        <v>2</v>
      </c>
      <c r="E56" s="193">
        <f>VLOOKUP(A56,BAYBAK_BF___0,5,FALSE)</f>
        <v>11.13</v>
      </c>
      <c r="F56" s="31">
        <f t="shared" si="5"/>
        <v>22.26</v>
      </c>
    </row>
    <row r="57" spans="1:6" ht="14.25">
      <c r="A57" s="26" t="s">
        <v>1691</v>
      </c>
      <c r="B57" s="193" t="str">
        <f t="shared" si="3"/>
        <v>TELEFON TESİSATI SORTİSİ</v>
      </c>
      <c r="C57" s="194" t="str">
        <f t="shared" si="4"/>
        <v>Ad</v>
      </c>
      <c r="D57" s="30">
        <v>4</v>
      </c>
      <c r="E57" s="193">
        <f>VLOOKUP(A57,BAYBAK_BF___0,5,FALSE)</f>
        <v>12.6</v>
      </c>
      <c r="F57" s="31">
        <f t="shared" si="5"/>
        <v>50.4</v>
      </c>
    </row>
    <row r="58" spans="1:6" ht="14.25">
      <c r="A58" s="26" t="s">
        <v>1692</v>
      </c>
      <c r="B58" s="193" t="str">
        <f t="shared" si="3"/>
        <v>6 ÇİFT ANA HAT TESİSİ (HARİCİ)</v>
      </c>
      <c r="C58" s="194" t="str">
        <f t="shared" si="4"/>
        <v>m</v>
      </c>
      <c r="D58" s="30">
        <v>2400</v>
      </c>
      <c r="E58" s="193">
        <f>VLOOKUP(A58,BAYBAK_BF___0,5,FALSE)</f>
        <v>1.7</v>
      </c>
      <c r="F58" s="31">
        <f t="shared" si="5"/>
        <v>4080</v>
      </c>
    </row>
    <row r="59" spans="1:6" ht="14.25">
      <c r="A59" s="26" t="s">
        <v>1693</v>
      </c>
      <c r="B59" s="193" t="str">
        <f t="shared" si="3"/>
        <v>YANGIN İHBAR DÜĞMESİ VE MONTAJI</v>
      </c>
      <c r="C59" s="194" t="str">
        <f t="shared" si="4"/>
        <v>Ad</v>
      </c>
      <c r="D59" s="30">
        <v>22</v>
      </c>
      <c r="E59" s="193">
        <f>VLOOKUP(A59,BAYBAK_BF___0,5,FALSE)</f>
        <v>6.4</v>
      </c>
      <c r="F59" s="31">
        <f t="shared" si="5"/>
        <v>140.8</v>
      </c>
    </row>
    <row r="60" spans="1:6" ht="14.25">
      <c r="A60" s="26" t="s">
        <v>1694</v>
      </c>
      <c r="B60" s="193" t="str">
        <f t="shared" si="3"/>
        <v>NORMAL TİP ALARM KLAKSONU</v>
      </c>
      <c r="C60" s="194" t="str">
        <f t="shared" si="4"/>
        <v>Ad</v>
      </c>
      <c r="D60" s="30">
        <v>22</v>
      </c>
      <c r="E60" s="193">
        <f>VLOOKUP(A60,BAYBAK_BF___0,5,FALSE)</f>
        <v>10.4</v>
      </c>
      <c r="F60" s="31">
        <f t="shared" si="5"/>
        <v>228.8</v>
      </c>
    </row>
    <row r="61" spans="1:6" ht="14.25">
      <c r="A61" s="26" t="s">
        <v>1695</v>
      </c>
      <c r="B61" s="193" t="str">
        <f t="shared" si="3"/>
        <v>TELEVİZYON SORTİSİ</v>
      </c>
      <c r="C61" s="194" t="str">
        <f t="shared" si="4"/>
        <v>Ad</v>
      </c>
      <c r="D61" s="30">
        <v>4</v>
      </c>
      <c r="E61" s="193">
        <f>VLOOKUP(A61,BAYBAK_BF___0,5,FALSE)</f>
        <v>11.45</v>
      </c>
      <c r="F61" s="31">
        <f t="shared" si="5"/>
        <v>45.8</v>
      </c>
    </row>
    <row r="62" spans="1:6" ht="14.25">
      <c r="A62" s="26" t="s">
        <v>1696</v>
      </c>
      <c r="B62" s="193" t="str">
        <f t="shared" si="3"/>
        <v>17 ELEMANLI TELEVİZYON ANTENİ</v>
      </c>
      <c r="C62" s="194" t="str">
        <f t="shared" si="4"/>
        <v>Ad</v>
      </c>
      <c r="D62" s="30">
        <v>4</v>
      </c>
      <c r="E62" s="193">
        <f>VLOOKUP(A62,BAYBAK_BF___0,5,FALSE)</f>
        <v>32.55</v>
      </c>
      <c r="F62" s="31">
        <f t="shared" si="5"/>
        <v>130.2</v>
      </c>
    </row>
    <row r="63" spans="1:6" ht="14.25">
      <c r="A63" s="26" t="s">
        <v>1697</v>
      </c>
      <c r="B63" s="193" t="str">
        <f t="shared" si="3"/>
        <v>TV  ANTEN SANTRALI  21-40 db.</v>
      </c>
      <c r="C63" s="194" t="str">
        <f t="shared" si="4"/>
        <v>Ad</v>
      </c>
      <c r="D63" s="30">
        <v>4</v>
      </c>
      <c r="E63" s="193">
        <f>VLOOKUP(A63,BAYBAK_BF___0,5,FALSE)</f>
        <v>176.19</v>
      </c>
      <c r="F63" s="31">
        <f t="shared" si="5"/>
        <v>704.76</v>
      </c>
    </row>
    <row r="64" spans="1:6" ht="14.25">
      <c r="A64" s="26" t="s">
        <v>1698</v>
      </c>
      <c r="B64" s="193" t="str">
        <f t="shared" si="3"/>
        <v>2*7*0,22 mm2 LIYCY (LIY-St-CY) SİNYAL KABLOSU</v>
      </c>
      <c r="C64" s="194" t="str">
        <f t="shared" si="4"/>
        <v>m</v>
      </c>
      <c r="D64" s="30">
        <v>400</v>
      </c>
      <c r="E64" s="193">
        <f>VLOOKUP(A64,BAYBAK_BF___0,5,FALSE)</f>
        <v>2.1</v>
      </c>
      <c r="F64" s="31">
        <f t="shared" si="5"/>
        <v>840</v>
      </c>
    </row>
    <row r="65" spans="1:6" ht="14.25">
      <c r="A65" s="26" t="s">
        <v>1699</v>
      </c>
      <c r="B65" s="193" t="str">
        <f t="shared" si="3"/>
        <v>RG 6/U-6 KOAKSİYAL KABLO. 75 Ohm</v>
      </c>
      <c r="C65" s="194" t="str">
        <f t="shared" si="4"/>
        <v>m</v>
      </c>
      <c r="D65" s="30">
        <v>2400</v>
      </c>
      <c r="E65" s="193">
        <f>VLOOKUP(A65,BAYBAK_BF___0,5,FALSE)</f>
        <v>1.2</v>
      </c>
      <c r="F65" s="31">
        <f t="shared" si="5"/>
        <v>2880</v>
      </c>
    </row>
    <row r="66" spans="1:6" ht="14.25">
      <c r="A66" s="26" t="s">
        <v>1700</v>
      </c>
      <c r="B66" s="193" t="str">
        <f t="shared" si="3"/>
        <v>ø 200 m  RAdYOAKTİF YAKALAMA UCU</v>
      </c>
      <c r="C66" s="194" t="str">
        <f t="shared" si="4"/>
        <v>Ad</v>
      </c>
      <c r="D66" s="30">
        <v>1</v>
      </c>
      <c r="E66" s="193">
        <f>VLOOKUP(A66,BAYBAK_BF___0,5,FALSE)</f>
        <v>1122.4</v>
      </c>
      <c r="F66" s="31">
        <f t="shared" si="5"/>
        <v>1122.4</v>
      </c>
    </row>
    <row r="67" spans="1:6" ht="14.25">
      <c r="A67" s="26" t="s">
        <v>1701</v>
      </c>
      <c r="B67" s="193" t="str">
        <f t="shared" si="3"/>
        <v>ÇATI DİREĞİ</v>
      </c>
      <c r="C67" s="194" t="str">
        <f t="shared" si="4"/>
        <v>Ad</v>
      </c>
      <c r="D67" s="30">
        <v>1</v>
      </c>
      <c r="E67" s="193">
        <f>VLOOKUP(A67,BAYBAK_BF___0,5,FALSE)</f>
        <v>166.3</v>
      </c>
      <c r="F67" s="31">
        <f t="shared" si="5"/>
        <v>166.3</v>
      </c>
    </row>
    <row r="68" spans="1:6" ht="14.25">
      <c r="A68" s="26" t="s">
        <v>1702</v>
      </c>
      <c r="B68" s="193" t="str">
        <f t="shared" si="3"/>
        <v>ÇATI İHATA İLETKENİ 50 mm2 CU</v>
      </c>
      <c r="C68" s="194" t="str">
        <f t="shared" si="4"/>
        <v>m</v>
      </c>
      <c r="D68" s="30">
        <v>140</v>
      </c>
      <c r="E68" s="193">
        <f>VLOOKUP(A68,BAYBAK_BF___0,5,FALSE)</f>
        <v>13.21</v>
      </c>
      <c r="F68" s="31">
        <f t="shared" si="5"/>
        <v>1849.4</v>
      </c>
    </row>
    <row r="69" spans="1:6" ht="14.25">
      <c r="A69" s="26" t="s">
        <v>1703</v>
      </c>
      <c r="B69" s="193" t="str">
        <f t="shared" si="3"/>
        <v>TOPRAK ELEKTRODU  BAKIR ÇUBUK</v>
      </c>
      <c r="C69" s="194" t="str">
        <f t="shared" si="4"/>
        <v>Ad</v>
      </c>
      <c r="D69" s="30">
        <v>6</v>
      </c>
      <c r="E69" s="193">
        <f>VLOOKUP(A69,BAYBAK_BF___0,5,FALSE)</f>
        <v>165.78</v>
      </c>
      <c r="F69" s="31">
        <f t="shared" si="5"/>
        <v>994.6800000000001</v>
      </c>
    </row>
    <row r="70" spans="1:6" ht="14.25">
      <c r="A70" s="26" t="s">
        <v>1704</v>
      </c>
      <c r="B70" s="193" t="str">
        <f>VLOOKUP(A70,BAYBAK_BF___0,2,FALSE)</f>
        <v>İLETKEN KORUYUCU BORUSU</v>
      </c>
      <c r="C70" s="194" t="str">
        <f t="shared" si="4"/>
        <v>Ad</v>
      </c>
      <c r="D70" s="30">
        <v>1</v>
      </c>
      <c r="E70" s="193">
        <f>VLOOKUP(A70,BAYBAK_BF___0,5,FALSE)</f>
        <v>35.24</v>
      </c>
      <c r="F70" s="31">
        <f>E70*D70</f>
        <v>35.24</v>
      </c>
    </row>
    <row r="71" spans="1:6" ht="14.25">
      <c r="A71" s="26"/>
      <c r="B71" s="27"/>
      <c r="C71" s="26" t="s">
        <v>1633</v>
      </c>
      <c r="D71" s="30"/>
      <c r="E71" s="31"/>
      <c r="F71" s="31"/>
    </row>
    <row r="72" spans="1:6" ht="14.25">
      <c r="A72" s="26"/>
      <c r="B72" s="27"/>
      <c r="C72" s="26" t="s">
        <v>1633</v>
      </c>
      <c r="D72" s="30"/>
      <c r="E72" s="31"/>
      <c r="F72" s="31"/>
    </row>
    <row r="73" spans="1:6" ht="14.25">
      <c r="A73" s="32"/>
      <c r="B73" s="33"/>
      <c r="C73" s="26"/>
      <c r="D73" s="34"/>
      <c r="E73" s="35"/>
      <c r="F73" s="36"/>
    </row>
    <row r="74" spans="1:6" ht="14.25">
      <c r="A74" s="32"/>
      <c r="B74" s="33"/>
      <c r="C74" s="26"/>
      <c r="D74" s="34"/>
      <c r="E74" s="35"/>
      <c r="F74" s="36"/>
    </row>
    <row r="75" spans="1:6" ht="14.25">
      <c r="A75" s="32"/>
      <c r="B75" s="33"/>
      <c r="C75" s="26"/>
      <c r="D75" s="34"/>
      <c r="E75" s="35"/>
      <c r="F75" s="36"/>
    </row>
    <row r="76" spans="1:6" ht="14.25">
      <c r="A76" s="32"/>
      <c r="B76" s="33"/>
      <c r="C76" s="26"/>
      <c r="D76" s="34"/>
      <c r="E76" s="35"/>
      <c r="F76" s="36"/>
    </row>
    <row r="77" spans="1:6" ht="14.25">
      <c r="A77" s="32"/>
      <c r="B77" s="33"/>
      <c r="C77" s="26"/>
      <c r="D77" s="34"/>
      <c r="E77" s="35"/>
      <c r="F77" s="36"/>
    </row>
    <row r="78" spans="1:6" ht="14.25">
      <c r="A78" s="32"/>
      <c r="B78" s="33"/>
      <c r="C78" s="26"/>
      <c r="D78" s="34"/>
      <c r="E78" s="35"/>
      <c r="F78" s="36"/>
    </row>
    <row r="79" spans="1:6" ht="14.25">
      <c r="A79" s="32"/>
      <c r="B79" s="33"/>
      <c r="C79" s="26"/>
      <c r="D79" s="34"/>
      <c r="E79" s="35"/>
      <c r="F79" s="36"/>
    </row>
    <row r="140" ht="28.5" customHeight="1"/>
  </sheetData>
  <printOptions horizontalCentered="1"/>
  <pageMargins left="0.3541666666666667" right="0.03958333333333333" top="0.7875000000000001" bottom="0.7875000000000001" header="0.5118055555555556" footer="0.5118055555555556"/>
  <pageSetup firstPageNumber="2" useFirstPageNumber="1" horizontalDpi="300" verticalDpi="300" orientation="portrait" paperSize="9" scale="97" r:id="rId1"/>
  <headerFooter alignWithMargins="0">
    <oddHeader>&amp;L&amp;"Arial,Normal"&amp;9 &amp;R&amp;"Arial,Normal"&amp;9&amp;D</oddHeader>
    <oddFooter>&amp;R&amp;"Arial,Normal"&amp;P/&amp;N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40"/>
  <sheetViews>
    <sheetView showZeros="0" workbookViewId="0" topLeftCell="A1514">
      <selection activeCell="B1546" sqref="B1546"/>
    </sheetView>
  </sheetViews>
  <sheetFormatPr defaultColWidth="9.140625" defaultRowHeight="12.75"/>
  <cols>
    <col min="1" max="1" width="13.140625" style="2" customWidth="1"/>
    <col min="2" max="2" width="53.421875" style="2" customWidth="1"/>
    <col min="3" max="3" width="6.8515625" style="2" customWidth="1"/>
    <col min="4" max="4" width="8.421875" style="2" customWidth="1"/>
    <col min="5" max="5" width="14.8515625" style="2" customWidth="1"/>
    <col min="6" max="6" width="14.421875" style="37" customWidth="1"/>
    <col min="7" max="7" width="17.7109375" style="37" customWidth="1"/>
    <col min="8" max="8" width="7.28125" style="38" customWidth="1"/>
    <col min="9" max="9" width="21.00390625" style="39" customWidth="1"/>
    <col min="10" max="10" width="17.00390625" style="39" customWidth="1"/>
    <col min="11" max="11" width="9.140625" style="2" customWidth="1"/>
    <col min="12" max="12" width="13.421875" style="2" customWidth="1"/>
    <col min="13" max="16384" width="9.140625" style="2" customWidth="1"/>
  </cols>
  <sheetData>
    <row r="1" ht="31.5">
      <c r="B1" s="40" t="s">
        <v>1705</v>
      </c>
    </row>
    <row r="2" spans="1:9" ht="14.25">
      <c r="A2" s="4">
        <v>1</v>
      </c>
      <c r="B2" s="4">
        <v>2</v>
      </c>
      <c r="C2" s="4">
        <v>3</v>
      </c>
      <c r="D2" s="4">
        <v>4</v>
      </c>
      <c r="E2" s="4">
        <v>5</v>
      </c>
      <c r="F2" s="41">
        <v>6</v>
      </c>
      <c r="G2" s="41">
        <v>7</v>
      </c>
      <c r="H2" s="6">
        <v>0.08</v>
      </c>
      <c r="I2" s="42">
        <v>9</v>
      </c>
    </row>
    <row r="3" spans="1:10" ht="21" customHeight="1">
      <c r="A3" s="43"/>
      <c r="B3" s="43"/>
      <c r="C3" s="43"/>
      <c r="D3" s="43"/>
      <c r="E3" s="44" t="s">
        <v>1706</v>
      </c>
      <c r="F3" s="45"/>
      <c r="G3" s="45"/>
      <c r="H3" s="190" t="s">
        <v>1707</v>
      </c>
      <c r="I3" s="190"/>
      <c r="J3" s="47" t="s">
        <v>1708</v>
      </c>
    </row>
    <row r="4" spans="1:10" ht="30">
      <c r="A4" s="44" t="s">
        <v>1635</v>
      </c>
      <c r="B4" s="44" t="s">
        <v>1636</v>
      </c>
      <c r="C4" s="44" t="s">
        <v>1637</v>
      </c>
      <c r="D4" s="44" t="s">
        <v>1638</v>
      </c>
      <c r="E4" s="46" t="s">
        <v>1639</v>
      </c>
      <c r="F4" s="48" t="s">
        <v>1709</v>
      </c>
      <c r="G4" s="48" t="s">
        <v>1710</v>
      </c>
      <c r="H4" s="49" t="s">
        <v>1711</v>
      </c>
      <c r="I4" s="50" t="s">
        <v>1712</v>
      </c>
      <c r="J4" s="51"/>
    </row>
    <row r="7" spans="1:10" ht="14.25">
      <c r="A7" s="52" t="s">
        <v>1713</v>
      </c>
      <c r="B7" s="53" t="s">
        <v>1714</v>
      </c>
      <c r="C7" s="52" t="s">
        <v>1715</v>
      </c>
      <c r="D7" s="52"/>
      <c r="E7" s="54">
        <v>660</v>
      </c>
      <c r="F7" s="55">
        <v>105.92</v>
      </c>
      <c r="G7" s="37">
        <f aca="true" t="shared" si="0" ref="G7:G49">E7-F7</f>
        <v>554.08</v>
      </c>
      <c r="H7" s="38">
        <v>0.6</v>
      </c>
      <c r="I7" s="39">
        <f aca="true" t="shared" si="1" ref="I7:I70">E7*H7</f>
        <v>396</v>
      </c>
      <c r="J7" s="39">
        <f aca="true" t="shared" si="2" ref="J7:J70">ROUND(F7/G7,3)</f>
        <v>0.191</v>
      </c>
    </row>
    <row r="8" spans="1:10" ht="14.25">
      <c r="A8" s="52" t="s">
        <v>1716</v>
      </c>
      <c r="B8" s="53" t="s">
        <v>1717</v>
      </c>
      <c r="C8" s="52" t="s">
        <v>1715</v>
      </c>
      <c r="D8" s="52"/>
      <c r="E8" s="54">
        <v>682</v>
      </c>
      <c r="F8" s="55">
        <v>102.92</v>
      </c>
      <c r="G8" s="37">
        <f t="shared" si="0"/>
        <v>579.08</v>
      </c>
      <c r="H8" s="38">
        <v>0.6</v>
      </c>
      <c r="I8" s="39">
        <f t="shared" si="1"/>
        <v>409.2</v>
      </c>
      <c r="J8" s="39">
        <f t="shared" si="2"/>
        <v>0.178</v>
      </c>
    </row>
    <row r="9" spans="1:10" ht="14.25">
      <c r="A9" s="52" t="s">
        <v>1641</v>
      </c>
      <c r="B9" s="53" t="s">
        <v>1718</v>
      </c>
      <c r="C9" s="52" t="s">
        <v>1715</v>
      </c>
      <c r="D9" s="52"/>
      <c r="E9" s="54">
        <v>660</v>
      </c>
      <c r="F9" s="55">
        <v>99.92</v>
      </c>
      <c r="G9" s="37">
        <f t="shared" si="0"/>
        <v>560.08</v>
      </c>
      <c r="H9" s="38">
        <v>0.6</v>
      </c>
      <c r="I9" s="39">
        <f t="shared" si="1"/>
        <v>396</v>
      </c>
      <c r="J9" s="39">
        <f t="shared" si="2"/>
        <v>0.178</v>
      </c>
    </row>
    <row r="10" spans="1:10" ht="14.25">
      <c r="A10" s="52" t="s">
        <v>1719</v>
      </c>
      <c r="B10" s="53" t="s">
        <v>1720</v>
      </c>
      <c r="C10" s="52" t="s">
        <v>1715</v>
      </c>
      <c r="D10" s="52"/>
      <c r="E10" s="54">
        <v>517</v>
      </c>
      <c r="F10" s="55">
        <v>99.92</v>
      </c>
      <c r="G10" s="37">
        <f t="shared" si="0"/>
        <v>417.08</v>
      </c>
      <c r="H10" s="38">
        <v>0.6</v>
      </c>
      <c r="I10" s="39">
        <f t="shared" si="1"/>
        <v>310.2</v>
      </c>
      <c r="J10" s="39">
        <f t="shared" si="2"/>
        <v>0.24</v>
      </c>
    </row>
    <row r="11" spans="1:10" ht="14.25">
      <c r="A11" s="52" t="s">
        <v>1721</v>
      </c>
      <c r="B11" s="53" t="s">
        <v>1722</v>
      </c>
      <c r="C11" s="52" t="s">
        <v>1715</v>
      </c>
      <c r="D11" s="52"/>
      <c r="E11" s="54">
        <v>572</v>
      </c>
      <c r="F11" s="55">
        <v>99.92</v>
      </c>
      <c r="G11" s="37">
        <f t="shared" si="0"/>
        <v>472.08</v>
      </c>
      <c r="H11" s="38">
        <v>0.6</v>
      </c>
      <c r="I11" s="39">
        <f t="shared" si="1"/>
        <v>343.2</v>
      </c>
      <c r="J11" s="39">
        <f t="shared" si="2"/>
        <v>0.212</v>
      </c>
    </row>
    <row r="12" spans="1:10" ht="14.25">
      <c r="A12" s="52" t="s">
        <v>1723</v>
      </c>
      <c r="B12" s="53" t="s">
        <v>1724</v>
      </c>
      <c r="C12" s="52" t="s">
        <v>1725</v>
      </c>
      <c r="D12" s="52"/>
      <c r="E12" s="54">
        <v>33</v>
      </c>
      <c r="F12" s="55">
        <v>11</v>
      </c>
      <c r="G12" s="37">
        <f t="shared" si="0"/>
        <v>22</v>
      </c>
      <c r="H12" s="38">
        <v>0.6</v>
      </c>
      <c r="I12" s="39">
        <f t="shared" si="1"/>
        <v>19.8</v>
      </c>
      <c r="J12" s="39">
        <f t="shared" si="2"/>
        <v>0.5</v>
      </c>
    </row>
    <row r="13" spans="1:10" ht="14.25">
      <c r="A13" s="52" t="s">
        <v>1726</v>
      </c>
      <c r="B13" s="53" t="s">
        <v>1727</v>
      </c>
      <c r="C13" s="52" t="s">
        <v>1725</v>
      </c>
      <c r="D13" s="52"/>
      <c r="E13" s="54">
        <v>30.8</v>
      </c>
      <c r="F13" s="55">
        <v>11</v>
      </c>
      <c r="G13" s="37">
        <f t="shared" si="0"/>
        <v>19.8</v>
      </c>
      <c r="H13" s="38">
        <v>0.6</v>
      </c>
      <c r="I13" s="39">
        <f t="shared" si="1"/>
        <v>18.48</v>
      </c>
      <c r="J13" s="39">
        <f t="shared" si="2"/>
        <v>0.556</v>
      </c>
    </row>
    <row r="14" spans="1:10" ht="14.25">
      <c r="A14" s="52" t="s">
        <v>1728</v>
      </c>
      <c r="B14" s="53" t="s">
        <v>1729</v>
      </c>
      <c r="C14" s="52" t="s">
        <v>1715</v>
      </c>
      <c r="D14" s="52"/>
      <c r="E14" s="54">
        <v>31.13</v>
      </c>
      <c r="F14" s="55">
        <v>8.36</v>
      </c>
      <c r="G14" s="37">
        <f t="shared" si="0"/>
        <v>22.77</v>
      </c>
      <c r="H14" s="38">
        <v>0.6</v>
      </c>
      <c r="I14" s="39">
        <f t="shared" si="1"/>
        <v>18.677999999999997</v>
      </c>
      <c r="J14" s="39">
        <f t="shared" si="2"/>
        <v>0.367</v>
      </c>
    </row>
    <row r="15" spans="1:10" ht="14.25">
      <c r="A15" s="52" t="s">
        <v>1730</v>
      </c>
      <c r="B15" s="53" t="s">
        <v>1731</v>
      </c>
      <c r="C15" s="52" t="s">
        <v>1715</v>
      </c>
      <c r="D15" s="52"/>
      <c r="E15" s="54">
        <v>39.16</v>
      </c>
      <c r="F15" s="55">
        <v>8.36</v>
      </c>
      <c r="G15" s="37">
        <f t="shared" si="0"/>
        <v>30.799999999999997</v>
      </c>
      <c r="H15" s="38">
        <v>0.6</v>
      </c>
      <c r="I15" s="39">
        <f t="shared" si="1"/>
        <v>23.496</v>
      </c>
      <c r="J15" s="39">
        <f t="shared" si="2"/>
        <v>0.271</v>
      </c>
    </row>
    <row r="16" spans="1:10" ht="14.25">
      <c r="A16" s="52" t="s">
        <v>1732</v>
      </c>
      <c r="B16" s="53" t="s">
        <v>1733</v>
      </c>
      <c r="C16" s="52" t="s">
        <v>1715</v>
      </c>
      <c r="D16" s="52"/>
      <c r="E16" s="54">
        <v>56.65</v>
      </c>
      <c r="F16" s="55">
        <v>10.01</v>
      </c>
      <c r="G16" s="37">
        <f t="shared" si="0"/>
        <v>46.64</v>
      </c>
      <c r="H16" s="38">
        <v>0.6</v>
      </c>
      <c r="I16" s="39">
        <f t="shared" si="1"/>
        <v>33.989999999999995</v>
      </c>
      <c r="J16" s="39">
        <f t="shared" si="2"/>
        <v>0.215</v>
      </c>
    </row>
    <row r="17" spans="1:10" ht="14.25">
      <c r="A17" s="52" t="s">
        <v>1734</v>
      </c>
      <c r="B17" s="53" t="s">
        <v>1735</v>
      </c>
      <c r="C17" s="52" t="s">
        <v>1715</v>
      </c>
      <c r="D17" s="52"/>
      <c r="E17" s="54">
        <v>65.01</v>
      </c>
      <c r="F17" s="55">
        <v>10.01</v>
      </c>
      <c r="G17" s="37">
        <f t="shared" si="0"/>
        <v>55.00000000000001</v>
      </c>
      <c r="H17" s="38">
        <v>0.6</v>
      </c>
      <c r="I17" s="39">
        <f t="shared" si="1"/>
        <v>39.006</v>
      </c>
      <c r="J17" s="39">
        <f t="shared" si="2"/>
        <v>0.182</v>
      </c>
    </row>
    <row r="18" spans="1:10" ht="14.25">
      <c r="A18" s="52" t="s">
        <v>1642</v>
      </c>
      <c r="B18" s="53" t="s">
        <v>1736</v>
      </c>
      <c r="C18" s="52" t="s">
        <v>1715</v>
      </c>
      <c r="D18" s="52"/>
      <c r="E18" s="54">
        <v>81.84</v>
      </c>
      <c r="F18" s="55">
        <v>12.21</v>
      </c>
      <c r="G18" s="37">
        <f t="shared" si="0"/>
        <v>69.63</v>
      </c>
      <c r="H18" s="38">
        <v>0.6</v>
      </c>
      <c r="I18" s="39">
        <f t="shared" si="1"/>
        <v>49.104</v>
      </c>
      <c r="J18" s="39">
        <f t="shared" si="2"/>
        <v>0.175</v>
      </c>
    </row>
    <row r="19" spans="1:10" ht="14.25">
      <c r="A19" s="52" t="s">
        <v>1737</v>
      </c>
      <c r="B19" s="53" t="s">
        <v>1738</v>
      </c>
      <c r="C19" s="52" t="s">
        <v>1715</v>
      </c>
      <c r="D19" s="52"/>
      <c r="E19" s="54">
        <v>33.88</v>
      </c>
      <c r="F19" s="55">
        <v>8.36</v>
      </c>
      <c r="G19" s="37">
        <f t="shared" si="0"/>
        <v>25.520000000000003</v>
      </c>
      <c r="H19" s="38">
        <v>0.6</v>
      </c>
      <c r="I19" s="39">
        <f t="shared" si="1"/>
        <v>20.328</v>
      </c>
      <c r="J19" s="39">
        <f t="shared" si="2"/>
        <v>0.328</v>
      </c>
    </row>
    <row r="20" spans="1:10" ht="14.25">
      <c r="A20" s="52" t="s">
        <v>1739</v>
      </c>
      <c r="B20" s="53" t="s">
        <v>1740</v>
      </c>
      <c r="C20" s="52" t="s">
        <v>1715</v>
      </c>
      <c r="D20" s="52"/>
      <c r="E20" s="54">
        <v>45.21</v>
      </c>
      <c r="F20" s="55">
        <v>8.36</v>
      </c>
      <c r="G20" s="37">
        <f t="shared" si="0"/>
        <v>36.85</v>
      </c>
      <c r="H20" s="38">
        <v>0.6</v>
      </c>
      <c r="I20" s="39">
        <f t="shared" si="1"/>
        <v>27.126</v>
      </c>
      <c r="J20" s="39">
        <f t="shared" si="2"/>
        <v>0.227</v>
      </c>
    </row>
    <row r="21" spans="1:10" ht="14.25">
      <c r="A21" s="52" t="s">
        <v>1741</v>
      </c>
      <c r="B21" s="53" t="s">
        <v>1742</v>
      </c>
      <c r="C21" s="52" t="s">
        <v>1715</v>
      </c>
      <c r="D21" s="52"/>
      <c r="E21" s="54">
        <v>60.94</v>
      </c>
      <c r="F21" s="55">
        <v>10.01</v>
      </c>
      <c r="G21" s="37">
        <f t="shared" si="0"/>
        <v>50.93</v>
      </c>
      <c r="H21" s="38">
        <v>0.6</v>
      </c>
      <c r="I21" s="39">
        <f t="shared" si="1"/>
        <v>36.564</v>
      </c>
      <c r="J21" s="39">
        <f t="shared" si="2"/>
        <v>0.197</v>
      </c>
    </row>
    <row r="22" spans="1:10" ht="14.25">
      <c r="A22" s="52" t="s">
        <v>1743</v>
      </c>
      <c r="B22" s="53" t="s">
        <v>1744</v>
      </c>
      <c r="C22" s="52" t="s">
        <v>1715</v>
      </c>
      <c r="D22" s="52"/>
      <c r="E22" s="54">
        <v>72.27</v>
      </c>
      <c r="F22" s="55">
        <v>10.01</v>
      </c>
      <c r="G22" s="37">
        <f t="shared" si="0"/>
        <v>62.26</v>
      </c>
      <c r="H22" s="38">
        <v>0.6</v>
      </c>
      <c r="I22" s="39">
        <f t="shared" si="1"/>
        <v>43.361999999999995</v>
      </c>
      <c r="J22" s="39">
        <f t="shared" si="2"/>
        <v>0.161</v>
      </c>
    </row>
    <row r="23" spans="1:10" ht="14.25">
      <c r="A23" s="52" t="s">
        <v>1745</v>
      </c>
      <c r="B23" s="53" t="s">
        <v>1746</v>
      </c>
      <c r="C23" s="52" t="s">
        <v>1715</v>
      </c>
      <c r="D23" s="52"/>
      <c r="E23" s="54">
        <v>91.41</v>
      </c>
      <c r="F23" s="55">
        <v>12.21</v>
      </c>
      <c r="G23" s="37">
        <f t="shared" si="0"/>
        <v>79.19999999999999</v>
      </c>
      <c r="H23" s="38">
        <v>0.6</v>
      </c>
      <c r="I23" s="39">
        <f t="shared" si="1"/>
        <v>54.846</v>
      </c>
      <c r="J23" s="39">
        <f t="shared" si="2"/>
        <v>0.154</v>
      </c>
    </row>
    <row r="24" spans="1:10" ht="14.25">
      <c r="A24" s="52" t="s">
        <v>1747</v>
      </c>
      <c r="B24" s="53" t="s">
        <v>1748</v>
      </c>
      <c r="C24" s="52" t="s">
        <v>1715</v>
      </c>
      <c r="D24" s="52"/>
      <c r="E24" s="54">
        <v>6.52</v>
      </c>
      <c r="F24" s="55">
        <v>2.77</v>
      </c>
      <c r="G24" s="37">
        <f t="shared" si="0"/>
        <v>3.7499999999999996</v>
      </c>
      <c r="H24" s="38">
        <v>0.6</v>
      </c>
      <c r="I24" s="39">
        <f t="shared" si="1"/>
        <v>3.9119999999999995</v>
      </c>
      <c r="J24" s="39">
        <f t="shared" si="2"/>
        <v>0.739</v>
      </c>
    </row>
    <row r="25" spans="1:10" ht="14.25">
      <c r="A25" s="52" t="s">
        <v>1749</v>
      </c>
      <c r="B25" s="53" t="s">
        <v>1750</v>
      </c>
      <c r="C25" s="52" t="s">
        <v>1715</v>
      </c>
      <c r="D25" s="52"/>
      <c r="E25" s="54">
        <v>6.52</v>
      </c>
      <c r="F25" s="55">
        <v>2.77</v>
      </c>
      <c r="G25" s="37">
        <f t="shared" si="0"/>
        <v>3.7499999999999996</v>
      </c>
      <c r="H25" s="38">
        <v>0.6</v>
      </c>
      <c r="I25" s="39">
        <f t="shared" si="1"/>
        <v>3.9119999999999995</v>
      </c>
      <c r="J25" s="39">
        <f t="shared" si="2"/>
        <v>0.739</v>
      </c>
    </row>
    <row r="26" spans="1:10" ht="14.25">
      <c r="A26" s="52" t="s">
        <v>1751</v>
      </c>
      <c r="B26" s="53" t="s">
        <v>1752</v>
      </c>
      <c r="C26" s="52" t="s">
        <v>1715</v>
      </c>
      <c r="D26" s="52"/>
      <c r="E26" s="54">
        <v>7.46</v>
      </c>
      <c r="F26" s="55">
        <v>2.77</v>
      </c>
      <c r="G26" s="37">
        <f t="shared" si="0"/>
        <v>4.6899999999999995</v>
      </c>
      <c r="H26" s="38">
        <v>0.6</v>
      </c>
      <c r="I26" s="39">
        <f t="shared" si="1"/>
        <v>4.476</v>
      </c>
      <c r="J26" s="39">
        <f t="shared" si="2"/>
        <v>0.591</v>
      </c>
    </row>
    <row r="27" spans="1:10" ht="14.25">
      <c r="A27" s="52" t="s">
        <v>1753</v>
      </c>
      <c r="B27" s="53" t="s">
        <v>1754</v>
      </c>
      <c r="C27" s="52" t="s">
        <v>1715</v>
      </c>
      <c r="D27" s="52"/>
      <c r="E27" s="54">
        <v>9.01</v>
      </c>
      <c r="F27" s="55">
        <v>2.77</v>
      </c>
      <c r="G27" s="37">
        <f t="shared" si="0"/>
        <v>6.24</v>
      </c>
      <c r="H27" s="38">
        <v>0.6</v>
      </c>
      <c r="I27" s="39">
        <f t="shared" si="1"/>
        <v>5.406</v>
      </c>
      <c r="J27" s="39">
        <f t="shared" si="2"/>
        <v>0.444</v>
      </c>
    </row>
    <row r="28" spans="1:10" ht="14.25">
      <c r="A28" s="52" t="s">
        <v>1755</v>
      </c>
      <c r="B28" s="53" t="s">
        <v>1756</v>
      </c>
      <c r="C28" s="52" t="s">
        <v>1715</v>
      </c>
      <c r="D28" s="52"/>
      <c r="E28" s="54">
        <v>74.64</v>
      </c>
      <c r="F28" s="55">
        <v>11.11</v>
      </c>
      <c r="G28" s="37">
        <f t="shared" si="0"/>
        <v>63.53</v>
      </c>
      <c r="H28" s="38">
        <v>0.6</v>
      </c>
      <c r="I28" s="39">
        <f t="shared" si="1"/>
        <v>44.784</v>
      </c>
      <c r="J28" s="39">
        <f t="shared" si="2"/>
        <v>0.175</v>
      </c>
    </row>
    <row r="29" spans="1:10" ht="14.25">
      <c r="A29" s="52" t="s">
        <v>1757</v>
      </c>
      <c r="B29" s="53" t="s">
        <v>1758</v>
      </c>
      <c r="C29" s="52" t="s">
        <v>1715</v>
      </c>
      <c r="D29" s="52"/>
      <c r="E29" s="54">
        <v>82.72</v>
      </c>
      <c r="F29" s="55">
        <v>11.11</v>
      </c>
      <c r="G29" s="37">
        <f t="shared" si="0"/>
        <v>71.61</v>
      </c>
      <c r="H29" s="38">
        <v>0.6</v>
      </c>
      <c r="I29" s="39">
        <f t="shared" si="1"/>
        <v>49.632</v>
      </c>
      <c r="J29" s="39">
        <f t="shared" si="2"/>
        <v>0.155</v>
      </c>
    </row>
    <row r="30" spans="1:10" ht="14.25">
      <c r="A30" s="52" t="s">
        <v>1759</v>
      </c>
      <c r="B30" s="53" t="s">
        <v>1760</v>
      </c>
      <c r="C30" s="52" t="s">
        <v>1715</v>
      </c>
      <c r="D30" s="52"/>
      <c r="E30" s="54">
        <v>62.21</v>
      </c>
      <c r="F30" s="55">
        <v>8.32</v>
      </c>
      <c r="G30" s="37">
        <f t="shared" si="0"/>
        <v>53.89</v>
      </c>
      <c r="H30" s="38">
        <v>0.6</v>
      </c>
      <c r="I30" s="39">
        <f t="shared" si="1"/>
        <v>37.326</v>
      </c>
      <c r="J30" s="39">
        <f t="shared" si="2"/>
        <v>0.154</v>
      </c>
    </row>
    <row r="31" spans="1:10" ht="14.25">
      <c r="A31" s="52" t="s">
        <v>1761</v>
      </c>
      <c r="B31" s="53" t="s">
        <v>1762</v>
      </c>
      <c r="C31" s="52" t="s">
        <v>1715</v>
      </c>
      <c r="D31" s="52"/>
      <c r="E31" s="54">
        <v>91.43</v>
      </c>
      <c r="F31" s="55">
        <v>8.32</v>
      </c>
      <c r="G31" s="37">
        <f t="shared" si="0"/>
        <v>83.11000000000001</v>
      </c>
      <c r="H31" s="38">
        <v>0.6</v>
      </c>
      <c r="I31" s="39">
        <f t="shared" si="1"/>
        <v>54.858000000000004</v>
      </c>
      <c r="J31" s="39">
        <f t="shared" si="2"/>
        <v>0.1</v>
      </c>
    </row>
    <row r="32" spans="1:10" ht="14.25">
      <c r="A32" s="52" t="s">
        <v>1763</v>
      </c>
      <c r="B32" s="53" t="s">
        <v>1764</v>
      </c>
      <c r="C32" s="52" t="s">
        <v>1715</v>
      </c>
      <c r="D32" s="52"/>
      <c r="E32" s="54">
        <v>107.64</v>
      </c>
      <c r="F32" s="55">
        <v>8.32</v>
      </c>
      <c r="G32" s="37">
        <f t="shared" si="0"/>
        <v>99.32</v>
      </c>
      <c r="H32" s="38">
        <v>0.6</v>
      </c>
      <c r="I32" s="39">
        <f t="shared" si="1"/>
        <v>64.584</v>
      </c>
      <c r="J32" s="39">
        <f t="shared" si="2"/>
        <v>0.084</v>
      </c>
    </row>
    <row r="33" spans="1:10" ht="14.25">
      <c r="A33" s="52" t="s">
        <v>1765</v>
      </c>
      <c r="B33" s="53" t="s">
        <v>1766</v>
      </c>
      <c r="C33" s="52" t="s">
        <v>1715</v>
      </c>
      <c r="D33" s="52"/>
      <c r="E33" s="54">
        <v>165.5</v>
      </c>
      <c r="F33" s="55">
        <v>8.32</v>
      </c>
      <c r="G33" s="37">
        <f t="shared" si="0"/>
        <v>157.18</v>
      </c>
      <c r="H33" s="38">
        <v>0.6</v>
      </c>
      <c r="I33" s="39">
        <f t="shared" si="1"/>
        <v>99.3</v>
      </c>
      <c r="J33" s="39">
        <f t="shared" si="2"/>
        <v>0.053</v>
      </c>
    </row>
    <row r="34" spans="1:10" ht="14.25">
      <c r="A34" s="52" t="s">
        <v>1767</v>
      </c>
      <c r="B34" s="53" t="s">
        <v>1768</v>
      </c>
      <c r="C34" s="52" t="s">
        <v>1769</v>
      </c>
      <c r="D34" s="52"/>
      <c r="E34" s="54">
        <v>8.09</v>
      </c>
      <c r="F34" s="55">
        <v>1.21</v>
      </c>
      <c r="G34" s="37">
        <f t="shared" si="0"/>
        <v>6.88</v>
      </c>
      <c r="H34" s="38">
        <v>0.6</v>
      </c>
      <c r="I34" s="39">
        <f t="shared" si="1"/>
        <v>4.854</v>
      </c>
      <c r="J34" s="39">
        <f t="shared" si="2"/>
        <v>0.176</v>
      </c>
    </row>
    <row r="35" spans="1:10" ht="14.25">
      <c r="A35" s="52" t="s">
        <v>1770</v>
      </c>
      <c r="B35" s="53" t="s">
        <v>1771</v>
      </c>
      <c r="C35" s="52" t="s">
        <v>1715</v>
      </c>
      <c r="D35" s="52"/>
      <c r="E35" s="54">
        <v>29.96</v>
      </c>
      <c r="F35" s="55">
        <v>5.3</v>
      </c>
      <c r="G35" s="37">
        <f t="shared" si="0"/>
        <v>24.66</v>
      </c>
      <c r="H35" s="38">
        <v>0.6</v>
      </c>
      <c r="I35" s="39">
        <f t="shared" si="1"/>
        <v>17.976</v>
      </c>
      <c r="J35" s="39">
        <f t="shared" si="2"/>
        <v>0.215</v>
      </c>
    </row>
    <row r="36" spans="1:10" ht="14.25">
      <c r="A36" s="52" t="s">
        <v>1772</v>
      </c>
      <c r="B36" s="53" t="s">
        <v>1773</v>
      </c>
      <c r="C36" s="52" t="s">
        <v>1715</v>
      </c>
      <c r="D36" s="52"/>
      <c r="E36" s="54">
        <v>35.96</v>
      </c>
      <c r="F36" s="55">
        <v>5.3</v>
      </c>
      <c r="G36" s="37">
        <f t="shared" si="0"/>
        <v>30.66</v>
      </c>
      <c r="H36" s="38">
        <v>0.6</v>
      </c>
      <c r="I36" s="39">
        <f t="shared" si="1"/>
        <v>21.576</v>
      </c>
      <c r="J36" s="39">
        <f t="shared" si="2"/>
        <v>0.173</v>
      </c>
    </row>
    <row r="37" spans="1:10" ht="14.25">
      <c r="A37" s="52" t="s">
        <v>1774</v>
      </c>
      <c r="B37" s="53" t="s">
        <v>1775</v>
      </c>
      <c r="C37" s="52" t="s">
        <v>1715</v>
      </c>
      <c r="D37" s="52"/>
      <c r="E37" s="54">
        <v>53.6</v>
      </c>
      <c r="F37" s="55">
        <v>7.3</v>
      </c>
      <c r="G37" s="37">
        <f t="shared" si="0"/>
        <v>46.300000000000004</v>
      </c>
      <c r="H37" s="38">
        <v>0.6</v>
      </c>
      <c r="I37" s="39">
        <f t="shared" si="1"/>
        <v>32.16</v>
      </c>
      <c r="J37" s="39">
        <f t="shared" si="2"/>
        <v>0.158</v>
      </c>
    </row>
    <row r="38" spans="1:10" ht="14.25">
      <c r="A38" s="52" t="s">
        <v>1776</v>
      </c>
      <c r="B38" s="53" t="s">
        <v>1777</v>
      </c>
      <c r="C38" s="52" t="s">
        <v>1715</v>
      </c>
      <c r="D38" s="52"/>
      <c r="E38" s="54">
        <v>78.29</v>
      </c>
      <c r="F38" s="55">
        <v>7.7</v>
      </c>
      <c r="G38" s="37">
        <f t="shared" si="0"/>
        <v>70.59</v>
      </c>
      <c r="H38" s="38">
        <v>0.6</v>
      </c>
      <c r="I38" s="39">
        <f t="shared" si="1"/>
        <v>46.974000000000004</v>
      </c>
      <c r="J38" s="39">
        <f t="shared" si="2"/>
        <v>0.109</v>
      </c>
    </row>
    <row r="39" spans="1:10" ht="14.25">
      <c r="A39" s="52" t="s">
        <v>1778</v>
      </c>
      <c r="B39" s="53" t="s">
        <v>1779</v>
      </c>
      <c r="C39" s="52" t="s">
        <v>1715</v>
      </c>
      <c r="D39" s="52"/>
      <c r="E39" s="54">
        <v>123.85</v>
      </c>
      <c r="F39" s="55">
        <v>8.7</v>
      </c>
      <c r="G39" s="37">
        <f t="shared" si="0"/>
        <v>115.14999999999999</v>
      </c>
      <c r="H39" s="38">
        <v>0.6</v>
      </c>
      <c r="I39" s="39">
        <f t="shared" si="1"/>
        <v>74.30999999999999</v>
      </c>
      <c r="J39" s="39">
        <f t="shared" si="2"/>
        <v>0.076</v>
      </c>
    </row>
    <row r="40" spans="1:10" ht="14.25">
      <c r="A40" s="52" t="s">
        <v>1780</v>
      </c>
      <c r="B40" s="53" t="s">
        <v>1781</v>
      </c>
      <c r="C40" s="52" t="s">
        <v>1715</v>
      </c>
      <c r="D40" s="52"/>
      <c r="E40" s="54">
        <v>217.86</v>
      </c>
      <c r="F40" s="55">
        <v>8.7</v>
      </c>
      <c r="G40" s="37">
        <f t="shared" si="0"/>
        <v>209.16000000000003</v>
      </c>
      <c r="H40" s="38">
        <v>0.6</v>
      </c>
      <c r="I40" s="39">
        <f t="shared" si="1"/>
        <v>130.716</v>
      </c>
      <c r="J40" s="39">
        <f t="shared" si="2"/>
        <v>0.042</v>
      </c>
    </row>
    <row r="41" spans="1:10" ht="14.25">
      <c r="A41" s="52" t="s">
        <v>1782</v>
      </c>
      <c r="B41" s="53" t="s">
        <v>1783</v>
      </c>
      <c r="C41" s="52" t="s">
        <v>1715</v>
      </c>
      <c r="D41" s="52"/>
      <c r="E41" s="54">
        <v>5.36</v>
      </c>
      <c r="F41" s="55">
        <v>2.4</v>
      </c>
      <c r="G41" s="37">
        <f t="shared" si="0"/>
        <v>2.9600000000000004</v>
      </c>
      <c r="H41" s="38">
        <v>0.6</v>
      </c>
      <c r="I41" s="39">
        <f t="shared" si="1"/>
        <v>3.216</v>
      </c>
      <c r="J41" s="39">
        <f t="shared" si="2"/>
        <v>0.811</v>
      </c>
    </row>
    <row r="42" spans="1:10" ht="14.25">
      <c r="A42" s="52" t="s">
        <v>1784</v>
      </c>
      <c r="B42" s="53" t="s">
        <v>1785</v>
      </c>
      <c r="C42" s="52" t="s">
        <v>1715</v>
      </c>
      <c r="D42" s="52"/>
      <c r="E42" s="54">
        <v>7.23</v>
      </c>
      <c r="F42" s="55">
        <v>2.4</v>
      </c>
      <c r="G42" s="37">
        <f t="shared" si="0"/>
        <v>4.83</v>
      </c>
      <c r="H42" s="38">
        <v>0.6</v>
      </c>
      <c r="I42" s="39">
        <f t="shared" si="1"/>
        <v>4.338</v>
      </c>
      <c r="J42" s="39">
        <f t="shared" si="2"/>
        <v>0.497</v>
      </c>
    </row>
    <row r="43" spans="1:10" ht="14.25">
      <c r="A43" s="52" t="s">
        <v>1786</v>
      </c>
      <c r="B43" s="53" t="s">
        <v>1787</v>
      </c>
      <c r="C43" s="52" t="s">
        <v>1715</v>
      </c>
      <c r="D43" s="52"/>
      <c r="E43" s="54">
        <v>10.71</v>
      </c>
      <c r="F43" s="55">
        <v>3.5</v>
      </c>
      <c r="G43" s="37">
        <f t="shared" si="0"/>
        <v>7.210000000000001</v>
      </c>
      <c r="H43" s="38">
        <v>0.6</v>
      </c>
      <c r="I43" s="39">
        <f t="shared" si="1"/>
        <v>6.426</v>
      </c>
      <c r="J43" s="39">
        <f t="shared" si="2"/>
        <v>0.485</v>
      </c>
    </row>
    <row r="44" spans="1:10" ht="14.25">
      <c r="A44" s="52" t="s">
        <v>1788</v>
      </c>
      <c r="B44" s="53" t="s">
        <v>1789</v>
      </c>
      <c r="C44" s="52" t="s">
        <v>1715</v>
      </c>
      <c r="D44" s="52"/>
      <c r="E44" s="54">
        <v>15.13</v>
      </c>
      <c r="F44" s="55">
        <v>3.5</v>
      </c>
      <c r="G44" s="37">
        <f t="shared" si="0"/>
        <v>11.63</v>
      </c>
      <c r="H44" s="38">
        <v>0.6</v>
      </c>
      <c r="I44" s="39">
        <f t="shared" si="1"/>
        <v>9.078</v>
      </c>
      <c r="J44" s="39">
        <f t="shared" si="2"/>
        <v>0.301</v>
      </c>
    </row>
    <row r="45" spans="1:10" ht="14.25">
      <c r="A45" s="52" t="s">
        <v>1790</v>
      </c>
      <c r="B45" s="53" t="s">
        <v>1791</v>
      </c>
      <c r="C45" s="52" t="s">
        <v>1715</v>
      </c>
      <c r="D45" s="52"/>
      <c r="E45" s="54">
        <v>41.91</v>
      </c>
      <c r="F45" s="55">
        <v>6.2</v>
      </c>
      <c r="G45" s="37">
        <f t="shared" si="0"/>
        <v>35.709999999999994</v>
      </c>
      <c r="H45" s="38">
        <v>0.6</v>
      </c>
      <c r="I45" s="39">
        <f t="shared" si="1"/>
        <v>25.145999999999997</v>
      </c>
      <c r="J45" s="39">
        <f t="shared" si="2"/>
        <v>0.174</v>
      </c>
    </row>
    <row r="46" spans="1:10" ht="14.25">
      <c r="A46" s="52" t="s">
        <v>1792</v>
      </c>
      <c r="B46" s="53" t="s">
        <v>1793</v>
      </c>
      <c r="C46" s="52" t="s">
        <v>1715</v>
      </c>
      <c r="D46" s="52"/>
      <c r="E46" s="54">
        <v>54.23</v>
      </c>
      <c r="F46" s="55">
        <v>6.2</v>
      </c>
      <c r="G46" s="37">
        <f t="shared" si="0"/>
        <v>48.029999999999994</v>
      </c>
      <c r="H46" s="38">
        <v>0.6</v>
      </c>
      <c r="I46" s="39">
        <f t="shared" si="1"/>
        <v>32.538</v>
      </c>
      <c r="J46" s="39">
        <f t="shared" si="2"/>
        <v>0.129</v>
      </c>
    </row>
    <row r="47" spans="1:10" ht="14.25">
      <c r="A47" s="52" t="s">
        <v>1794</v>
      </c>
      <c r="B47" s="53" t="s">
        <v>1795</v>
      </c>
      <c r="C47" s="52" t="s">
        <v>1715</v>
      </c>
      <c r="D47" s="52"/>
      <c r="E47" s="54">
        <v>80.72</v>
      </c>
      <c r="F47" s="55">
        <v>7.7</v>
      </c>
      <c r="G47" s="37">
        <f t="shared" si="0"/>
        <v>73.02</v>
      </c>
      <c r="H47" s="38">
        <v>0.6</v>
      </c>
      <c r="I47" s="39">
        <f t="shared" si="1"/>
        <v>48.431999999999995</v>
      </c>
      <c r="J47" s="39">
        <f t="shared" si="2"/>
        <v>0.105</v>
      </c>
    </row>
    <row r="48" spans="1:10" ht="14.25">
      <c r="A48" s="52" t="s">
        <v>1796</v>
      </c>
      <c r="B48" s="53" t="s">
        <v>1797</v>
      </c>
      <c r="C48" s="52" t="s">
        <v>1715</v>
      </c>
      <c r="D48" s="52"/>
      <c r="E48" s="54">
        <v>107.19</v>
      </c>
      <c r="F48" s="55">
        <v>8.66</v>
      </c>
      <c r="G48" s="37">
        <f t="shared" si="0"/>
        <v>98.53</v>
      </c>
      <c r="H48" s="38">
        <v>0.6</v>
      </c>
      <c r="I48" s="39">
        <f t="shared" si="1"/>
        <v>64.314</v>
      </c>
      <c r="J48" s="39">
        <f t="shared" si="2"/>
        <v>0.088</v>
      </c>
    </row>
    <row r="49" spans="1:10" ht="14.25">
      <c r="A49" s="52" t="s">
        <v>1798</v>
      </c>
      <c r="B49" s="53" t="s">
        <v>1799</v>
      </c>
      <c r="C49" s="52" t="s">
        <v>1715</v>
      </c>
      <c r="D49" s="52"/>
      <c r="E49" s="54">
        <v>682.81</v>
      </c>
      <c r="F49" s="55">
        <v>13.1</v>
      </c>
      <c r="G49" s="37">
        <f t="shared" si="0"/>
        <v>669.7099999999999</v>
      </c>
      <c r="H49" s="38">
        <v>0.6</v>
      </c>
      <c r="I49" s="39">
        <f t="shared" si="1"/>
        <v>409.686</v>
      </c>
      <c r="J49" s="39">
        <f t="shared" si="2"/>
        <v>0.02</v>
      </c>
    </row>
    <row r="50" spans="1:10" ht="14.25">
      <c r="A50" s="52" t="s">
        <v>1800</v>
      </c>
      <c r="B50" s="53" t="s">
        <v>1801</v>
      </c>
      <c r="C50" s="52" t="s">
        <v>1715</v>
      </c>
      <c r="D50" s="52"/>
      <c r="E50" s="54">
        <v>806.4</v>
      </c>
      <c r="F50" s="55">
        <v>13.1</v>
      </c>
      <c r="G50" s="37">
        <v>13.1</v>
      </c>
      <c r="H50" s="38">
        <v>0.6</v>
      </c>
      <c r="I50" s="39">
        <f t="shared" si="1"/>
        <v>483.84</v>
      </c>
      <c r="J50" s="39">
        <f t="shared" si="2"/>
        <v>1</v>
      </c>
    </row>
    <row r="51" spans="1:10" ht="14.25">
      <c r="A51" s="52" t="s">
        <v>1802</v>
      </c>
      <c r="B51" s="53" t="s">
        <v>1803</v>
      </c>
      <c r="C51" s="52" t="s">
        <v>1715</v>
      </c>
      <c r="D51" s="52"/>
      <c r="E51" s="54">
        <v>29.96</v>
      </c>
      <c r="F51" s="55">
        <v>3.35</v>
      </c>
      <c r="G51" s="37">
        <f aca="true" t="shared" si="3" ref="G51:G114">E51-F51</f>
        <v>26.61</v>
      </c>
      <c r="H51" s="38">
        <v>0.6</v>
      </c>
      <c r="I51" s="39">
        <f t="shared" si="1"/>
        <v>17.976</v>
      </c>
      <c r="J51" s="39">
        <f t="shared" si="2"/>
        <v>0.126</v>
      </c>
    </row>
    <row r="52" spans="1:10" ht="14.25">
      <c r="A52" s="52" t="s">
        <v>1804</v>
      </c>
      <c r="B52" s="53" t="s">
        <v>1793</v>
      </c>
      <c r="C52" s="52" t="s">
        <v>1715</v>
      </c>
      <c r="D52" s="52"/>
      <c r="E52" s="54">
        <v>69.36</v>
      </c>
      <c r="F52" s="55">
        <v>3.35</v>
      </c>
      <c r="G52" s="37">
        <f t="shared" si="3"/>
        <v>66.01</v>
      </c>
      <c r="H52" s="38">
        <v>0.6</v>
      </c>
      <c r="I52" s="39">
        <f t="shared" si="1"/>
        <v>41.616</v>
      </c>
      <c r="J52" s="39">
        <f t="shared" si="2"/>
        <v>0.051</v>
      </c>
    </row>
    <row r="53" spans="1:10" ht="14.25">
      <c r="A53" s="52" t="s">
        <v>1805</v>
      </c>
      <c r="B53" s="53" t="s">
        <v>1806</v>
      </c>
      <c r="C53" s="52" t="s">
        <v>1715</v>
      </c>
      <c r="D53" s="52"/>
      <c r="E53" s="54">
        <v>5.78</v>
      </c>
      <c r="F53" s="55">
        <v>2.4</v>
      </c>
      <c r="G53" s="37">
        <f t="shared" si="3"/>
        <v>3.3800000000000003</v>
      </c>
      <c r="H53" s="38">
        <v>0.6</v>
      </c>
      <c r="I53" s="39">
        <f t="shared" si="1"/>
        <v>3.468</v>
      </c>
      <c r="J53" s="39">
        <f t="shared" si="2"/>
        <v>0.71</v>
      </c>
    </row>
    <row r="54" spans="1:10" ht="14.25">
      <c r="A54" s="52" t="s">
        <v>1807</v>
      </c>
      <c r="B54" s="53" t="s">
        <v>1808</v>
      </c>
      <c r="C54" s="52" t="s">
        <v>1715</v>
      </c>
      <c r="D54" s="52"/>
      <c r="E54" s="54">
        <v>6.97</v>
      </c>
      <c r="F54" s="55">
        <v>2.4</v>
      </c>
      <c r="G54" s="37">
        <f t="shared" si="3"/>
        <v>4.57</v>
      </c>
      <c r="H54" s="38">
        <v>0.6</v>
      </c>
      <c r="I54" s="39">
        <f t="shared" si="1"/>
        <v>4.1819999999999995</v>
      </c>
      <c r="J54" s="39">
        <f t="shared" si="2"/>
        <v>0.525</v>
      </c>
    </row>
    <row r="55" spans="1:10" ht="14.25">
      <c r="A55" s="52" t="s">
        <v>1809</v>
      </c>
      <c r="B55" s="53" t="s">
        <v>1810</v>
      </c>
      <c r="C55" s="52" t="s">
        <v>1715</v>
      </c>
      <c r="D55" s="52"/>
      <c r="E55" s="54">
        <v>10.34</v>
      </c>
      <c r="F55" s="55">
        <v>2.4</v>
      </c>
      <c r="G55" s="37">
        <f t="shared" si="3"/>
        <v>7.9399999999999995</v>
      </c>
      <c r="H55" s="38">
        <v>0.6</v>
      </c>
      <c r="I55" s="39">
        <f t="shared" si="1"/>
        <v>6.204</v>
      </c>
      <c r="J55" s="39">
        <f t="shared" si="2"/>
        <v>0.302</v>
      </c>
    </row>
    <row r="56" spans="1:10" ht="14.25">
      <c r="A56" s="52" t="s">
        <v>1811</v>
      </c>
      <c r="B56" s="53" t="s">
        <v>1812</v>
      </c>
      <c r="C56" s="52" t="s">
        <v>1715</v>
      </c>
      <c r="D56" s="52"/>
      <c r="E56" s="54">
        <v>11.56</v>
      </c>
      <c r="F56" s="55">
        <v>3.35</v>
      </c>
      <c r="G56" s="37">
        <f t="shared" si="3"/>
        <v>8.21</v>
      </c>
      <c r="H56" s="38">
        <v>0.6</v>
      </c>
      <c r="I56" s="39">
        <f t="shared" si="1"/>
        <v>6.936</v>
      </c>
      <c r="J56" s="39">
        <f t="shared" si="2"/>
        <v>0.408</v>
      </c>
    </row>
    <row r="57" spans="1:10" ht="14.25">
      <c r="A57" s="52" t="s">
        <v>1813</v>
      </c>
      <c r="B57" s="53" t="s">
        <v>1814</v>
      </c>
      <c r="C57" s="52" t="s">
        <v>1715</v>
      </c>
      <c r="D57" s="52"/>
      <c r="E57" s="54">
        <v>17.64</v>
      </c>
      <c r="F57" s="55">
        <v>3.35</v>
      </c>
      <c r="G57" s="37">
        <f t="shared" si="3"/>
        <v>14.290000000000001</v>
      </c>
      <c r="H57" s="38">
        <v>0.6</v>
      </c>
      <c r="I57" s="39">
        <f t="shared" si="1"/>
        <v>10.584</v>
      </c>
      <c r="J57" s="39">
        <f t="shared" si="2"/>
        <v>0.234</v>
      </c>
    </row>
    <row r="58" spans="1:10" ht="14.25">
      <c r="A58" s="52" t="s">
        <v>1815</v>
      </c>
      <c r="B58" s="53" t="s">
        <v>1816</v>
      </c>
      <c r="C58" s="52" t="s">
        <v>1715</v>
      </c>
      <c r="D58" s="52"/>
      <c r="E58" s="54">
        <v>28.88</v>
      </c>
      <c r="F58" s="55">
        <v>3.5</v>
      </c>
      <c r="G58" s="37">
        <f t="shared" si="3"/>
        <v>25.38</v>
      </c>
      <c r="H58" s="38">
        <v>0.6</v>
      </c>
      <c r="I58" s="39">
        <f t="shared" si="1"/>
        <v>17.328</v>
      </c>
      <c r="J58" s="39">
        <f t="shared" si="2"/>
        <v>0.138</v>
      </c>
    </row>
    <row r="59" spans="1:10" ht="14.25">
      <c r="A59" s="52" t="s">
        <v>1817</v>
      </c>
      <c r="B59" s="53" t="s">
        <v>1818</v>
      </c>
      <c r="C59" s="52" t="s">
        <v>1715</v>
      </c>
      <c r="D59" s="52"/>
      <c r="E59" s="54">
        <v>43.78</v>
      </c>
      <c r="F59" s="55">
        <v>3.87</v>
      </c>
      <c r="G59" s="37">
        <f t="shared" si="3"/>
        <v>39.910000000000004</v>
      </c>
      <c r="H59" s="38">
        <v>0.6</v>
      </c>
      <c r="I59" s="39">
        <f t="shared" si="1"/>
        <v>26.268</v>
      </c>
      <c r="J59" s="39">
        <f t="shared" si="2"/>
        <v>0.097</v>
      </c>
    </row>
    <row r="60" spans="1:10" ht="14.25">
      <c r="A60" s="52" t="s">
        <v>1819</v>
      </c>
      <c r="B60" s="53" t="s">
        <v>1820</v>
      </c>
      <c r="C60" s="52" t="s">
        <v>1715</v>
      </c>
      <c r="D60" s="52"/>
      <c r="E60" s="54">
        <v>5.77</v>
      </c>
      <c r="F60" s="55">
        <v>2.4</v>
      </c>
      <c r="G60" s="37">
        <f t="shared" si="3"/>
        <v>3.3699999999999997</v>
      </c>
      <c r="H60" s="38">
        <v>0.6</v>
      </c>
      <c r="I60" s="39">
        <f t="shared" si="1"/>
        <v>3.4619999999999997</v>
      </c>
      <c r="J60" s="39">
        <f t="shared" si="2"/>
        <v>0.712</v>
      </c>
    </row>
    <row r="61" spans="1:10" ht="14.25">
      <c r="A61" s="52" t="s">
        <v>1821</v>
      </c>
      <c r="B61" s="53" t="s">
        <v>1822</v>
      </c>
      <c r="C61" s="52" t="s">
        <v>1715</v>
      </c>
      <c r="D61" s="52"/>
      <c r="E61" s="54">
        <v>6.97</v>
      </c>
      <c r="F61" s="55">
        <v>2.4</v>
      </c>
      <c r="G61" s="37">
        <f t="shared" si="3"/>
        <v>4.57</v>
      </c>
      <c r="H61" s="38">
        <v>0.6</v>
      </c>
      <c r="I61" s="39">
        <f t="shared" si="1"/>
        <v>4.1819999999999995</v>
      </c>
      <c r="J61" s="39">
        <f t="shared" si="2"/>
        <v>0.525</v>
      </c>
    </row>
    <row r="62" spans="1:10" ht="25.5">
      <c r="A62" s="52" t="s">
        <v>1823</v>
      </c>
      <c r="B62" s="53" t="s">
        <v>1824</v>
      </c>
      <c r="C62" s="52" t="s">
        <v>1715</v>
      </c>
      <c r="D62" s="52"/>
      <c r="E62" s="54">
        <v>11.56</v>
      </c>
      <c r="F62" s="55">
        <v>3.35</v>
      </c>
      <c r="G62" s="37">
        <f t="shared" si="3"/>
        <v>8.21</v>
      </c>
      <c r="H62" s="38">
        <v>0.6</v>
      </c>
      <c r="I62" s="39">
        <f t="shared" si="1"/>
        <v>6.936</v>
      </c>
      <c r="J62" s="39">
        <f t="shared" si="2"/>
        <v>0.408</v>
      </c>
    </row>
    <row r="63" spans="1:10" ht="25.5">
      <c r="A63" s="52" t="s">
        <v>1825</v>
      </c>
      <c r="B63" s="53" t="s">
        <v>1826</v>
      </c>
      <c r="C63" s="52" t="s">
        <v>1715</v>
      </c>
      <c r="D63" s="52"/>
      <c r="E63" s="54">
        <v>17.64</v>
      </c>
      <c r="F63" s="55">
        <v>3.35</v>
      </c>
      <c r="G63" s="37">
        <f t="shared" si="3"/>
        <v>14.290000000000001</v>
      </c>
      <c r="H63" s="38">
        <v>0.6</v>
      </c>
      <c r="I63" s="39">
        <f t="shared" si="1"/>
        <v>10.584</v>
      </c>
      <c r="J63" s="39">
        <f t="shared" si="2"/>
        <v>0.234</v>
      </c>
    </row>
    <row r="64" spans="1:10" ht="14.25">
      <c r="A64" s="52" t="s">
        <v>1827</v>
      </c>
      <c r="B64" s="53" t="s">
        <v>1828</v>
      </c>
      <c r="C64" s="52" t="s">
        <v>1715</v>
      </c>
      <c r="D64" s="52"/>
      <c r="E64" s="54">
        <v>28.9</v>
      </c>
      <c r="F64" s="55">
        <v>3.35</v>
      </c>
      <c r="G64" s="37">
        <f t="shared" si="3"/>
        <v>25.549999999999997</v>
      </c>
      <c r="H64" s="38">
        <v>0.6</v>
      </c>
      <c r="I64" s="39">
        <f t="shared" si="1"/>
        <v>17.34</v>
      </c>
      <c r="J64" s="39">
        <f t="shared" si="2"/>
        <v>0.131</v>
      </c>
    </row>
    <row r="65" spans="1:10" ht="14.25">
      <c r="A65" s="52" t="s">
        <v>1829</v>
      </c>
      <c r="B65" s="53" t="s">
        <v>1830</v>
      </c>
      <c r="C65" s="52" t="s">
        <v>1715</v>
      </c>
      <c r="D65" s="52"/>
      <c r="E65" s="54">
        <v>43.78</v>
      </c>
      <c r="F65" s="55">
        <v>3.87</v>
      </c>
      <c r="G65" s="37">
        <f t="shared" si="3"/>
        <v>39.910000000000004</v>
      </c>
      <c r="H65" s="38">
        <v>0.6</v>
      </c>
      <c r="I65" s="39">
        <f t="shared" si="1"/>
        <v>26.268</v>
      </c>
      <c r="J65" s="39">
        <f t="shared" si="2"/>
        <v>0.097</v>
      </c>
    </row>
    <row r="66" spans="1:10" ht="14.25">
      <c r="A66" s="52" t="s">
        <v>1831</v>
      </c>
      <c r="B66" s="53" t="s">
        <v>1832</v>
      </c>
      <c r="C66" s="52" t="s">
        <v>1715</v>
      </c>
      <c r="D66" s="52"/>
      <c r="E66" s="54">
        <v>4.55</v>
      </c>
      <c r="F66" s="55">
        <v>2.4</v>
      </c>
      <c r="G66" s="37">
        <f t="shared" si="3"/>
        <v>2.15</v>
      </c>
      <c r="H66" s="38">
        <v>0.6</v>
      </c>
      <c r="I66" s="39">
        <f t="shared" si="1"/>
        <v>2.73</v>
      </c>
      <c r="J66" s="39">
        <f t="shared" si="2"/>
        <v>1.116</v>
      </c>
    </row>
    <row r="67" spans="1:10" ht="14.25">
      <c r="A67" s="52" t="s">
        <v>1833</v>
      </c>
      <c r="B67" s="53" t="s">
        <v>1834</v>
      </c>
      <c r="C67" s="52" t="s">
        <v>1715</v>
      </c>
      <c r="D67" s="52"/>
      <c r="E67" s="54">
        <v>5.78</v>
      </c>
      <c r="F67" s="55">
        <v>2.4</v>
      </c>
      <c r="G67" s="37">
        <f t="shared" si="3"/>
        <v>3.3800000000000003</v>
      </c>
      <c r="H67" s="38">
        <v>0.6</v>
      </c>
      <c r="I67" s="39">
        <f t="shared" si="1"/>
        <v>3.468</v>
      </c>
      <c r="J67" s="39">
        <f t="shared" si="2"/>
        <v>0.71</v>
      </c>
    </row>
    <row r="68" spans="1:10" ht="14.25">
      <c r="A68" s="52" t="s">
        <v>1835</v>
      </c>
      <c r="B68" s="53" t="s">
        <v>1836</v>
      </c>
      <c r="C68" s="52" t="s">
        <v>1715</v>
      </c>
      <c r="D68" s="52"/>
      <c r="E68" s="54">
        <v>8.21</v>
      </c>
      <c r="F68" s="55">
        <v>2.4</v>
      </c>
      <c r="G68" s="37">
        <f t="shared" si="3"/>
        <v>5.8100000000000005</v>
      </c>
      <c r="H68" s="38">
        <v>0.6</v>
      </c>
      <c r="I68" s="39">
        <f t="shared" si="1"/>
        <v>4.926</v>
      </c>
      <c r="J68" s="39">
        <f t="shared" si="2"/>
        <v>0.413</v>
      </c>
    </row>
    <row r="69" spans="1:10" ht="14.25">
      <c r="A69" s="52" t="s">
        <v>1837</v>
      </c>
      <c r="B69" s="53" t="s">
        <v>1838</v>
      </c>
      <c r="C69" s="52" t="s">
        <v>1715</v>
      </c>
      <c r="D69" s="52"/>
      <c r="E69" s="54">
        <v>10.34</v>
      </c>
      <c r="F69" s="55">
        <v>3.35</v>
      </c>
      <c r="G69" s="37">
        <f t="shared" si="3"/>
        <v>6.99</v>
      </c>
      <c r="H69" s="38">
        <v>0.6</v>
      </c>
      <c r="I69" s="39">
        <f t="shared" si="1"/>
        <v>6.204</v>
      </c>
      <c r="J69" s="39">
        <f t="shared" si="2"/>
        <v>0.479</v>
      </c>
    </row>
    <row r="70" spans="1:10" ht="14.25">
      <c r="A70" s="52" t="s">
        <v>1839</v>
      </c>
      <c r="B70" s="53" t="s">
        <v>1840</v>
      </c>
      <c r="C70" s="52" t="s">
        <v>1715</v>
      </c>
      <c r="D70" s="52"/>
      <c r="E70" s="54">
        <v>14.62</v>
      </c>
      <c r="F70" s="55">
        <v>3.35</v>
      </c>
      <c r="G70" s="37">
        <f t="shared" si="3"/>
        <v>11.27</v>
      </c>
      <c r="H70" s="38">
        <v>0.6</v>
      </c>
      <c r="I70" s="39">
        <f t="shared" si="1"/>
        <v>8.771999999999998</v>
      </c>
      <c r="J70" s="39">
        <f t="shared" si="2"/>
        <v>0.297</v>
      </c>
    </row>
    <row r="71" spans="1:10" ht="14.25">
      <c r="A71" s="52" t="s">
        <v>1841</v>
      </c>
      <c r="B71" s="53" t="s">
        <v>1842</v>
      </c>
      <c r="C71" s="52" t="s">
        <v>1715</v>
      </c>
      <c r="D71" s="52"/>
      <c r="E71" s="54">
        <v>20.27</v>
      </c>
      <c r="F71" s="55">
        <v>3.35</v>
      </c>
      <c r="G71" s="37">
        <f t="shared" si="3"/>
        <v>16.919999999999998</v>
      </c>
      <c r="H71" s="38">
        <v>0.6</v>
      </c>
      <c r="I71" s="39">
        <f aca="true" t="shared" si="4" ref="I71:I134">E71*H71</f>
        <v>12.161999999999999</v>
      </c>
      <c r="J71" s="39">
        <f aca="true" t="shared" si="5" ref="J71:J134">ROUND(F71/G71,3)</f>
        <v>0.198</v>
      </c>
    </row>
    <row r="72" spans="1:10" ht="14.25">
      <c r="A72" s="52" t="s">
        <v>1843</v>
      </c>
      <c r="B72" s="53" t="s">
        <v>1844</v>
      </c>
      <c r="C72" s="52" t="s">
        <v>1715</v>
      </c>
      <c r="D72" s="52"/>
      <c r="E72" s="54">
        <v>32.05</v>
      </c>
      <c r="F72" s="55">
        <v>3.87</v>
      </c>
      <c r="G72" s="37">
        <f t="shared" si="3"/>
        <v>28.179999999999996</v>
      </c>
      <c r="H72" s="38">
        <v>0.6</v>
      </c>
      <c r="I72" s="39">
        <f t="shared" si="4"/>
        <v>19.229999999999997</v>
      </c>
      <c r="J72" s="39">
        <f t="shared" si="5"/>
        <v>0.137</v>
      </c>
    </row>
    <row r="73" spans="1:10" ht="14.25">
      <c r="A73" s="52" t="s">
        <v>1845</v>
      </c>
      <c r="B73" s="53" t="s">
        <v>1846</v>
      </c>
      <c r="C73" s="52" t="s">
        <v>1715</v>
      </c>
      <c r="D73" s="52"/>
      <c r="E73" s="54">
        <v>43.78</v>
      </c>
      <c r="F73" s="55">
        <v>3.87</v>
      </c>
      <c r="G73" s="37">
        <f t="shared" si="3"/>
        <v>39.910000000000004</v>
      </c>
      <c r="H73" s="38">
        <v>0.6</v>
      </c>
      <c r="I73" s="39">
        <f t="shared" si="4"/>
        <v>26.268</v>
      </c>
      <c r="J73" s="39">
        <f t="shared" si="5"/>
        <v>0.097</v>
      </c>
    </row>
    <row r="74" spans="1:10" ht="14.25">
      <c r="A74" s="52" t="s">
        <v>1847</v>
      </c>
      <c r="B74" s="53" t="s">
        <v>1848</v>
      </c>
      <c r="C74" s="52" t="s">
        <v>1715</v>
      </c>
      <c r="D74" s="52"/>
      <c r="E74" s="54">
        <v>48.62</v>
      </c>
      <c r="F74" s="55">
        <v>3.87</v>
      </c>
      <c r="G74" s="37">
        <f t="shared" si="3"/>
        <v>44.75</v>
      </c>
      <c r="H74" s="38">
        <v>0.6</v>
      </c>
      <c r="I74" s="39">
        <f t="shared" si="4"/>
        <v>29.171999999999997</v>
      </c>
      <c r="J74" s="39">
        <f t="shared" si="5"/>
        <v>0.086</v>
      </c>
    </row>
    <row r="75" spans="1:10" ht="14.25">
      <c r="A75" s="52" t="s">
        <v>1849</v>
      </c>
      <c r="B75" s="53" t="s">
        <v>1850</v>
      </c>
      <c r="C75" s="52" t="s">
        <v>1715</v>
      </c>
      <c r="D75" s="52"/>
      <c r="E75" s="54">
        <v>4.68</v>
      </c>
      <c r="F75" s="55">
        <v>2.4</v>
      </c>
      <c r="G75" s="37">
        <f t="shared" si="3"/>
        <v>2.28</v>
      </c>
      <c r="H75" s="38">
        <v>0.6</v>
      </c>
      <c r="I75" s="39">
        <f t="shared" si="4"/>
        <v>2.808</v>
      </c>
      <c r="J75" s="39">
        <f t="shared" si="5"/>
        <v>1.053</v>
      </c>
    </row>
    <row r="76" spans="1:10" ht="14.25">
      <c r="A76" s="52" t="s">
        <v>1851</v>
      </c>
      <c r="B76" s="53" t="s">
        <v>1852</v>
      </c>
      <c r="C76" s="52" t="s">
        <v>1715</v>
      </c>
      <c r="D76" s="52"/>
      <c r="E76" s="54">
        <v>5.87</v>
      </c>
      <c r="F76" s="55">
        <v>2.4</v>
      </c>
      <c r="G76" s="37">
        <f t="shared" si="3"/>
        <v>3.47</v>
      </c>
      <c r="H76" s="38">
        <v>0.6</v>
      </c>
      <c r="I76" s="39">
        <f t="shared" si="4"/>
        <v>3.522</v>
      </c>
      <c r="J76" s="39">
        <f t="shared" si="5"/>
        <v>0.692</v>
      </c>
    </row>
    <row r="77" spans="1:10" ht="14.25">
      <c r="A77" s="52" t="s">
        <v>1853</v>
      </c>
      <c r="B77" s="53" t="s">
        <v>1854</v>
      </c>
      <c r="C77" s="52" t="s">
        <v>1715</v>
      </c>
      <c r="D77" s="52"/>
      <c r="E77" s="54">
        <v>8.12</v>
      </c>
      <c r="F77" s="55">
        <v>2.4</v>
      </c>
      <c r="G77" s="37">
        <f t="shared" si="3"/>
        <v>5.719999999999999</v>
      </c>
      <c r="H77" s="38">
        <v>0.6</v>
      </c>
      <c r="I77" s="39">
        <f t="shared" si="4"/>
        <v>4.871999999999999</v>
      </c>
      <c r="J77" s="39">
        <f t="shared" si="5"/>
        <v>0.42</v>
      </c>
    </row>
    <row r="78" spans="1:10" ht="14.25">
      <c r="A78" s="52" t="s">
        <v>1855</v>
      </c>
      <c r="B78" s="53" t="s">
        <v>1856</v>
      </c>
      <c r="C78" s="52" t="s">
        <v>1715</v>
      </c>
      <c r="D78" s="52"/>
      <c r="E78" s="54">
        <v>10.37</v>
      </c>
      <c r="F78" s="55">
        <v>3.35</v>
      </c>
      <c r="G78" s="37">
        <f t="shared" si="3"/>
        <v>7.02</v>
      </c>
      <c r="H78" s="38">
        <v>0.6</v>
      </c>
      <c r="I78" s="39">
        <f t="shared" si="4"/>
        <v>6.2219999999999995</v>
      </c>
      <c r="J78" s="39">
        <f t="shared" si="5"/>
        <v>0.477</v>
      </c>
    </row>
    <row r="79" spans="1:10" ht="14.25">
      <c r="A79" s="52" t="s">
        <v>1857</v>
      </c>
      <c r="B79" s="53" t="s">
        <v>1858</v>
      </c>
      <c r="C79" s="52" t="s">
        <v>1715</v>
      </c>
      <c r="D79" s="52"/>
      <c r="E79" s="54">
        <v>14.59</v>
      </c>
      <c r="F79" s="55">
        <v>3.35</v>
      </c>
      <c r="G79" s="37">
        <f t="shared" si="3"/>
        <v>11.24</v>
      </c>
      <c r="H79" s="38">
        <v>0.6</v>
      </c>
      <c r="I79" s="39">
        <f t="shared" si="4"/>
        <v>8.754</v>
      </c>
      <c r="J79" s="39">
        <f t="shared" si="5"/>
        <v>0.298</v>
      </c>
    </row>
    <row r="80" spans="1:10" ht="14.25">
      <c r="A80" s="52" t="s">
        <v>1859</v>
      </c>
      <c r="B80" s="53" t="s">
        <v>1860</v>
      </c>
      <c r="C80" s="52" t="s">
        <v>1715</v>
      </c>
      <c r="D80" s="52"/>
      <c r="E80" s="54">
        <v>20.27</v>
      </c>
      <c r="F80" s="55">
        <v>3.35</v>
      </c>
      <c r="G80" s="37">
        <f t="shared" si="3"/>
        <v>16.919999999999998</v>
      </c>
      <c r="H80" s="38">
        <v>0.6</v>
      </c>
      <c r="I80" s="39">
        <f t="shared" si="4"/>
        <v>12.161999999999999</v>
      </c>
      <c r="J80" s="39">
        <f t="shared" si="5"/>
        <v>0.198</v>
      </c>
    </row>
    <row r="81" spans="1:10" ht="14.25">
      <c r="A81" s="52" t="s">
        <v>1861</v>
      </c>
      <c r="B81" s="53" t="s">
        <v>1862</v>
      </c>
      <c r="C81" s="52" t="s">
        <v>1715</v>
      </c>
      <c r="D81" s="52"/>
      <c r="E81" s="54">
        <v>32.02</v>
      </c>
      <c r="F81" s="55">
        <v>3.87</v>
      </c>
      <c r="G81" s="37">
        <f t="shared" si="3"/>
        <v>28.150000000000002</v>
      </c>
      <c r="H81" s="38">
        <v>0.6</v>
      </c>
      <c r="I81" s="39">
        <f t="shared" si="4"/>
        <v>19.212</v>
      </c>
      <c r="J81" s="39">
        <f t="shared" si="5"/>
        <v>0.137</v>
      </c>
    </row>
    <row r="82" spans="1:10" ht="14.25">
      <c r="A82" s="52" t="s">
        <v>1863</v>
      </c>
      <c r="B82" s="53" t="s">
        <v>1864</v>
      </c>
      <c r="C82" s="52" t="s">
        <v>1715</v>
      </c>
      <c r="D82" s="52"/>
      <c r="E82" s="54">
        <v>43.78</v>
      </c>
      <c r="F82" s="55">
        <v>3.87</v>
      </c>
      <c r="G82" s="37">
        <f t="shared" si="3"/>
        <v>39.910000000000004</v>
      </c>
      <c r="H82" s="38">
        <v>0.6</v>
      </c>
      <c r="I82" s="39">
        <f t="shared" si="4"/>
        <v>26.268</v>
      </c>
      <c r="J82" s="39">
        <f t="shared" si="5"/>
        <v>0.097</v>
      </c>
    </row>
    <row r="83" spans="1:10" ht="14.25">
      <c r="A83" s="52" t="s">
        <v>1865</v>
      </c>
      <c r="B83" s="53" t="s">
        <v>1866</v>
      </c>
      <c r="C83" s="52" t="s">
        <v>1715</v>
      </c>
      <c r="D83" s="52"/>
      <c r="E83" s="54">
        <v>48.65</v>
      </c>
      <c r="F83" s="55">
        <v>3.87</v>
      </c>
      <c r="G83" s="37">
        <f t="shared" si="3"/>
        <v>44.78</v>
      </c>
      <c r="H83" s="38">
        <v>0.6</v>
      </c>
      <c r="I83" s="39">
        <f t="shared" si="4"/>
        <v>29.189999999999998</v>
      </c>
      <c r="J83" s="39">
        <f t="shared" si="5"/>
        <v>0.086</v>
      </c>
    </row>
    <row r="84" spans="1:10" ht="14.25">
      <c r="A84" s="52" t="s">
        <v>1867</v>
      </c>
      <c r="B84" s="53" t="s">
        <v>1868</v>
      </c>
      <c r="C84" s="52" t="s">
        <v>1715</v>
      </c>
      <c r="D84" s="52"/>
      <c r="E84" s="54">
        <v>7.91</v>
      </c>
      <c r="F84" s="55">
        <v>2.4</v>
      </c>
      <c r="G84" s="37">
        <f t="shared" si="3"/>
        <v>5.51</v>
      </c>
      <c r="H84" s="38">
        <v>0.6</v>
      </c>
      <c r="I84" s="39">
        <f t="shared" si="4"/>
        <v>4.7459999999999996</v>
      </c>
      <c r="J84" s="39">
        <f t="shared" si="5"/>
        <v>0.436</v>
      </c>
    </row>
    <row r="85" spans="1:10" ht="14.25">
      <c r="A85" s="52" t="s">
        <v>1869</v>
      </c>
      <c r="B85" s="53" t="s">
        <v>1870</v>
      </c>
      <c r="C85" s="52" t="s">
        <v>1715</v>
      </c>
      <c r="D85" s="52"/>
      <c r="E85" s="54">
        <v>21.25</v>
      </c>
      <c r="F85" s="55">
        <v>3.35</v>
      </c>
      <c r="G85" s="37">
        <f t="shared" si="3"/>
        <v>17.9</v>
      </c>
      <c r="H85" s="38">
        <v>0.6</v>
      </c>
      <c r="I85" s="39">
        <f t="shared" si="4"/>
        <v>12.75</v>
      </c>
      <c r="J85" s="39">
        <f t="shared" si="5"/>
        <v>0.187</v>
      </c>
    </row>
    <row r="86" spans="1:10" ht="14.25">
      <c r="A86" s="52" t="s">
        <v>1871</v>
      </c>
      <c r="B86" s="53" t="s">
        <v>1872</v>
      </c>
      <c r="C86" s="52" t="s">
        <v>1715</v>
      </c>
      <c r="D86" s="52"/>
      <c r="E86" s="54">
        <v>2.64</v>
      </c>
      <c r="F86" s="55">
        <v>1.45</v>
      </c>
      <c r="G86" s="37">
        <f t="shared" si="3"/>
        <v>1.1900000000000002</v>
      </c>
      <c r="H86" s="38">
        <v>0.6</v>
      </c>
      <c r="I86" s="39">
        <f t="shared" si="4"/>
        <v>1.584</v>
      </c>
      <c r="J86" s="39">
        <f t="shared" si="5"/>
        <v>1.218</v>
      </c>
    </row>
    <row r="87" spans="1:10" ht="14.25">
      <c r="A87" s="52" t="s">
        <v>1873</v>
      </c>
      <c r="B87" s="53" t="s">
        <v>1874</v>
      </c>
      <c r="C87" s="52" t="s">
        <v>1715</v>
      </c>
      <c r="D87" s="52"/>
      <c r="E87" s="54">
        <v>26.15</v>
      </c>
      <c r="F87" s="55">
        <v>3.87</v>
      </c>
      <c r="G87" s="37">
        <f t="shared" si="3"/>
        <v>22.279999999999998</v>
      </c>
      <c r="H87" s="38">
        <v>0.6</v>
      </c>
      <c r="I87" s="39">
        <f t="shared" si="4"/>
        <v>15.689999999999998</v>
      </c>
      <c r="J87" s="39">
        <f t="shared" si="5"/>
        <v>0.174</v>
      </c>
    </row>
    <row r="88" spans="1:10" ht="14.25">
      <c r="A88" s="52" t="s">
        <v>1875</v>
      </c>
      <c r="B88" s="53" t="s">
        <v>1876</v>
      </c>
      <c r="C88" s="52" t="s">
        <v>1715</v>
      </c>
      <c r="D88" s="52"/>
      <c r="E88" s="54">
        <v>37.7</v>
      </c>
      <c r="F88" s="55">
        <v>3.87</v>
      </c>
      <c r="G88" s="37">
        <f t="shared" si="3"/>
        <v>33.830000000000005</v>
      </c>
      <c r="H88" s="38">
        <v>0.6</v>
      </c>
      <c r="I88" s="39">
        <f t="shared" si="4"/>
        <v>22.62</v>
      </c>
      <c r="J88" s="39">
        <f t="shared" si="5"/>
        <v>0.114</v>
      </c>
    </row>
    <row r="89" spans="1:10" ht="14.25">
      <c r="A89" s="52" t="s">
        <v>1877</v>
      </c>
      <c r="B89" s="53" t="s">
        <v>1878</v>
      </c>
      <c r="C89" s="52" t="s">
        <v>1715</v>
      </c>
      <c r="D89" s="52"/>
      <c r="E89" s="54">
        <v>57.67</v>
      </c>
      <c r="F89" s="55">
        <v>4.85</v>
      </c>
      <c r="G89" s="37">
        <f t="shared" si="3"/>
        <v>52.82</v>
      </c>
      <c r="H89" s="38">
        <v>0.6</v>
      </c>
      <c r="I89" s="39">
        <f t="shared" si="4"/>
        <v>34.602</v>
      </c>
      <c r="J89" s="39">
        <f t="shared" si="5"/>
        <v>0.092</v>
      </c>
    </row>
    <row r="90" spans="1:10" ht="14.25">
      <c r="A90" s="52" t="s">
        <v>1879</v>
      </c>
      <c r="B90" s="53" t="s">
        <v>1880</v>
      </c>
      <c r="C90" s="52" t="s">
        <v>1715</v>
      </c>
      <c r="D90" s="52"/>
      <c r="E90" s="54">
        <v>23.12</v>
      </c>
      <c r="F90" s="55">
        <v>3.87</v>
      </c>
      <c r="G90" s="37">
        <f t="shared" si="3"/>
        <v>19.25</v>
      </c>
      <c r="H90" s="38">
        <v>0.6</v>
      </c>
      <c r="I90" s="39">
        <f t="shared" si="4"/>
        <v>13.872</v>
      </c>
      <c r="J90" s="39">
        <f t="shared" si="5"/>
        <v>0.201</v>
      </c>
    </row>
    <row r="91" spans="1:10" ht="14.25">
      <c r="A91" s="52" t="s">
        <v>1881</v>
      </c>
      <c r="B91" s="53" t="s">
        <v>1882</v>
      </c>
      <c r="C91" s="52" t="s">
        <v>1715</v>
      </c>
      <c r="D91" s="52"/>
      <c r="E91" s="54">
        <v>26.15</v>
      </c>
      <c r="F91" s="55">
        <v>3.87</v>
      </c>
      <c r="G91" s="37">
        <f t="shared" si="3"/>
        <v>22.279999999999998</v>
      </c>
      <c r="H91" s="38">
        <v>0.6</v>
      </c>
      <c r="I91" s="39">
        <f t="shared" si="4"/>
        <v>15.689999999999998</v>
      </c>
      <c r="J91" s="39">
        <f t="shared" si="5"/>
        <v>0.174</v>
      </c>
    </row>
    <row r="92" spans="1:10" ht="14.25">
      <c r="A92" s="52" t="s">
        <v>1883</v>
      </c>
      <c r="B92" s="53" t="s">
        <v>1884</v>
      </c>
      <c r="C92" s="52" t="s">
        <v>1715</v>
      </c>
      <c r="D92" s="52"/>
      <c r="E92" s="54">
        <v>37.7</v>
      </c>
      <c r="F92" s="55">
        <v>3.87</v>
      </c>
      <c r="G92" s="37">
        <f t="shared" si="3"/>
        <v>33.830000000000005</v>
      </c>
      <c r="H92" s="38">
        <v>0.6</v>
      </c>
      <c r="I92" s="39">
        <f t="shared" si="4"/>
        <v>22.62</v>
      </c>
      <c r="J92" s="39">
        <f t="shared" si="5"/>
        <v>0.114</v>
      </c>
    </row>
    <row r="93" spans="1:10" ht="14.25">
      <c r="A93" s="52" t="s">
        <v>1885</v>
      </c>
      <c r="B93" s="53" t="s">
        <v>1886</v>
      </c>
      <c r="C93" s="52" t="s">
        <v>1715</v>
      </c>
      <c r="D93" s="52"/>
      <c r="E93" s="54">
        <v>46.21</v>
      </c>
      <c r="F93" s="55">
        <v>3.87</v>
      </c>
      <c r="G93" s="37">
        <f t="shared" si="3"/>
        <v>42.34</v>
      </c>
      <c r="H93" s="38">
        <v>0.6</v>
      </c>
      <c r="I93" s="39">
        <f t="shared" si="4"/>
        <v>27.726</v>
      </c>
      <c r="J93" s="39">
        <f t="shared" si="5"/>
        <v>0.091</v>
      </c>
    </row>
    <row r="94" spans="1:10" ht="14.25">
      <c r="A94" s="52" t="s">
        <v>1887</v>
      </c>
      <c r="B94" s="53" t="s">
        <v>1888</v>
      </c>
      <c r="C94" s="52" t="s">
        <v>1715</v>
      </c>
      <c r="D94" s="52"/>
      <c r="E94" s="54">
        <v>52.29</v>
      </c>
      <c r="F94" s="55">
        <v>4.85</v>
      </c>
      <c r="G94" s="37">
        <f t="shared" si="3"/>
        <v>47.44</v>
      </c>
      <c r="H94" s="38">
        <v>0.6</v>
      </c>
      <c r="I94" s="39">
        <f t="shared" si="4"/>
        <v>31.374</v>
      </c>
      <c r="J94" s="39">
        <f t="shared" si="5"/>
        <v>0.102</v>
      </c>
    </row>
    <row r="95" spans="1:10" ht="14.25">
      <c r="A95" s="52" t="s">
        <v>1889</v>
      </c>
      <c r="B95" s="53" t="s">
        <v>1890</v>
      </c>
      <c r="C95" s="52" t="s">
        <v>1715</v>
      </c>
      <c r="D95" s="52"/>
      <c r="E95" s="54">
        <v>57.77</v>
      </c>
      <c r="F95" s="55">
        <v>4.85</v>
      </c>
      <c r="G95" s="37">
        <f t="shared" si="3"/>
        <v>52.92</v>
      </c>
      <c r="H95" s="38">
        <v>0.6</v>
      </c>
      <c r="I95" s="39">
        <f t="shared" si="4"/>
        <v>34.662</v>
      </c>
      <c r="J95" s="39">
        <f t="shared" si="5"/>
        <v>0.092</v>
      </c>
    </row>
    <row r="96" spans="1:10" ht="14.25">
      <c r="A96" s="52" t="s">
        <v>1891</v>
      </c>
      <c r="B96" s="53" t="s">
        <v>1892</v>
      </c>
      <c r="C96" s="52" t="s">
        <v>1715</v>
      </c>
      <c r="D96" s="52"/>
      <c r="E96" s="54">
        <v>32.03</v>
      </c>
      <c r="F96" s="55">
        <v>3.87</v>
      </c>
      <c r="G96" s="37">
        <f t="shared" si="3"/>
        <v>28.16</v>
      </c>
      <c r="H96" s="38">
        <v>0.6</v>
      </c>
      <c r="I96" s="39">
        <f t="shared" si="4"/>
        <v>19.218</v>
      </c>
      <c r="J96" s="39">
        <f t="shared" si="5"/>
        <v>0.137</v>
      </c>
    </row>
    <row r="97" spans="1:10" ht="14.25">
      <c r="A97" s="52" t="s">
        <v>1893</v>
      </c>
      <c r="B97" s="53" t="s">
        <v>1894</v>
      </c>
      <c r="C97" s="52" t="s">
        <v>1715</v>
      </c>
      <c r="D97" s="52"/>
      <c r="E97" s="54">
        <v>37.7</v>
      </c>
      <c r="F97" s="55">
        <v>3.87</v>
      </c>
      <c r="G97" s="37">
        <f t="shared" si="3"/>
        <v>33.830000000000005</v>
      </c>
      <c r="H97" s="38">
        <v>0.6</v>
      </c>
      <c r="I97" s="39">
        <f t="shared" si="4"/>
        <v>22.62</v>
      </c>
      <c r="J97" s="39">
        <f t="shared" si="5"/>
        <v>0.114</v>
      </c>
    </row>
    <row r="98" spans="1:10" ht="14.25">
      <c r="A98" s="52" t="s">
        <v>1895</v>
      </c>
      <c r="B98" s="53" t="s">
        <v>1896</v>
      </c>
      <c r="C98" s="52" t="s">
        <v>1715</v>
      </c>
      <c r="D98" s="52"/>
      <c r="E98" s="54">
        <v>57.8</v>
      </c>
      <c r="F98" s="55">
        <v>3.87</v>
      </c>
      <c r="G98" s="37">
        <f t="shared" si="3"/>
        <v>53.93</v>
      </c>
      <c r="H98" s="38">
        <v>0.6</v>
      </c>
      <c r="I98" s="39">
        <f t="shared" si="4"/>
        <v>34.68</v>
      </c>
      <c r="J98" s="39">
        <f t="shared" si="5"/>
        <v>0.072</v>
      </c>
    </row>
    <row r="99" spans="1:10" ht="14.25">
      <c r="A99" s="52" t="s">
        <v>1897</v>
      </c>
      <c r="B99" s="53" t="s">
        <v>1898</v>
      </c>
      <c r="C99" s="52" t="s">
        <v>1715</v>
      </c>
      <c r="D99" s="52"/>
      <c r="E99" s="54">
        <v>60.82</v>
      </c>
      <c r="F99" s="55">
        <v>4.83</v>
      </c>
      <c r="G99" s="37">
        <f t="shared" si="3"/>
        <v>55.99</v>
      </c>
      <c r="H99" s="38">
        <v>0.6</v>
      </c>
      <c r="I99" s="39">
        <f t="shared" si="4"/>
        <v>36.492</v>
      </c>
      <c r="J99" s="39">
        <f t="shared" si="5"/>
        <v>0.086</v>
      </c>
    </row>
    <row r="100" spans="1:10" ht="14.25">
      <c r="A100" s="52" t="s">
        <v>1899</v>
      </c>
      <c r="B100" s="53" t="s">
        <v>1900</v>
      </c>
      <c r="C100" s="52" t="s">
        <v>1715</v>
      </c>
      <c r="D100" s="52"/>
      <c r="E100" s="54">
        <v>63.92</v>
      </c>
      <c r="F100" s="55">
        <v>4.83</v>
      </c>
      <c r="G100" s="37">
        <f t="shared" si="3"/>
        <v>59.09</v>
      </c>
      <c r="H100" s="38">
        <v>0.6</v>
      </c>
      <c r="I100" s="39">
        <f t="shared" si="4"/>
        <v>38.352</v>
      </c>
      <c r="J100" s="39">
        <f t="shared" si="5"/>
        <v>0.082</v>
      </c>
    </row>
    <row r="101" spans="1:10" ht="14.25">
      <c r="A101" s="52" t="s">
        <v>1901</v>
      </c>
      <c r="B101" s="53" t="s">
        <v>1902</v>
      </c>
      <c r="C101" s="52" t="s">
        <v>1715</v>
      </c>
      <c r="D101" s="52"/>
      <c r="E101" s="54">
        <v>98.94</v>
      </c>
      <c r="F101" s="55">
        <v>5.29</v>
      </c>
      <c r="G101" s="37">
        <f t="shared" si="3"/>
        <v>93.64999999999999</v>
      </c>
      <c r="H101" s="38">
        <v>0.6</v>
      </c>
      <c r="I101" s="39">
        <f t="shared" si="4"/>
        <v>59.364</v>
      </c>
      <c r="J101" s="39">
        <f t="shared" si="5"/>
        <v>0.056</v>
      </c>
    </row>
    <row r="102" spans="1:10" ht="14.25">
      <c r="A102" s="52" t="s">
        <v>1903</v>
      </c>
      <c r="B102" s="53" t="s">
        <v>1904</v>
      </c>
      <c r="C102" s="52" t="s">
        <v>1715</v>
      </c>
      <c r="D102" s="52"/>
      <c r="E102" s="54">
        <v>139.87</v>
      </c>
      <c r="F102" s="55">
        <v>6.2</v>
      </c>
      <c r="G102" s="37">
        <f t="shared" si="3"/>
        <v>133.67000000000002</v>
      </c>
      <c r="H102" s="38">
        <v>0.6</v>
      </c>
      <c r="I102" s="39">
        <f t="shared" si="4"/>
        <v>83.922</v>
      </c>
      <c r="J102" s="39">
        <f t="shared" si="5"/>
        <v>0.046</v>
      </c>
    </row>
    <row r="103" spans="1:10" ht="14.25">
      <c r="A103" s="52" t="s">
        <v>1905</v>
      </c>
      <c r="B103" s="53" t="s">
        <v>1906</v>
      </c>
      <c r="C103" s="52" t="s">
        <v>1715</v>
      </c>
      <c r="D103" s="52"/>
      <c r="E103" s="54">
        <v>173.32</v>
      </c>
      <c r="F103" s="55">
        <v>7.25</v>
      </c>
      <c r="G103" s="37">
        <f t="shared" si="3"/>
        <v>166.07</v>
      </c>
      <c r="H103" s="38">
        <v>0.6</v>
      </c>
      <c r="I103" s="39">
        <f t="shared" si="4"/>
        <v>103.99199999999999</v>
      </c>
      <c r="J103" s="39">
        <f t="shared" si="5"/>
        <v>0.044</v>
      </c>
    </row>
    <row r="104" spans="1:10" ht="14.25">
      <c r="A104" s="52" t="s">
        <v>1643</v>
      </c>
      <c r="B104" s="53" t="s">
        <v>1907</v>
      </c>
      <c r="C104" s="52" t="s">
        <v>1715</v>
      </c>
      <c r="D104" s="52"/>
      <c r="E104" s="54">
        <v>185.47</v>
      </c>
      <c r="F104" s="55">
        <v>8.23</v>
      </c>
      <c r="G104" s="37">
        <f t="shared" si="3"/>
        <v>177.24</v>
      </c>
      <c r="H104" s="38">
        <v>0.6</v>
      </c>
      <c r="I104" s="39">
        <f t="shared" si="4"/>
        <v>111.282</v>
      </c>
      <c r="J104" s="39">
        <f t="shared" si="5"/>
        <v>0.046</v>
      </c>
    </row>
    <row r="105" spans="1:10" ht="14.25">
      <c r="A105" s="52" t="s">
        <v>1644</v>
      </c>
      <c r="B105" s="53" t="s">
        <v>1908</v>
      </c>
      <c r="C105" s="52" t="s">
        <v>1715</v>
      </c>
      <c r="D105" s="52"/>
      <c r="E105" s="54">
        <v>261.5</v>
      </c>
      <c r="F105" s="55">
        <v>8.7</v>
      </c>
      <c r="G105" s="37">
        <f t="shared" si="3"/>
        <v>252.8</v>
      </c>
      <c r="H105" s="38">
        <v>0.6</v>
      </c>
      <c r="I105" s="39">
        <f t="shared" si="4"/>
        <v>156.9</v>
      </c>
      <c r="J105" s="39">
        <f t="shared" si="5"/>
        <v>0.034</v>
      </c>
    </row>
    <row r="106" spans="1:10" ht="14.25">
      <c r="A106" s="52" t="s">
        <v>1909</v>
      </c>
      <c r="B106" s="53" t="s">
        <v>1910</v>
      </c>
      <c r="C106" s="52" t="s">
        <v>1715</v>
      </c>
      <c r="D106" s="52"/>
      <c r="E106" s="54">
        <v>550.33</v>
      </c>
      <c r="F106" s="55">
        <v>9.68</v>
      </c>
      <c r="G106" s="37">
        <f t="shared" si="3"/>
        <v>540.6500000000001</v>
      </c>
      <c r="H106" s="38">
        <v>0.6</v>
      </c>
      <c r="I106" s="39">
        <f t="shared" si="4"/>
        <v>330.19800000000004</v>
      </c>
      <c r="J106" s="39">
        <f t="shared" si="5"/>
        <v>0.018</v>
      </c>
    </row>
    <row r="107" spans="1:10" ht="14.25">
      <c r="A107" s="52" t="s">
        <v>1645</v>
      </c>
      <c r="B107" s="53" t="s">
        <v>1911</v>
      </c>
      <c r="C107" s="52" t="s">
        <v>1715</v>
      </c>
      <c r="D107" s="52"/>
      <c r="E107" s="54">
        <v>1319.63</v>
      </c>
      <c r="F107" s="55">
        <v>10.65</v>
      </c>
      <c r="G107" s="37">
        <f t="shared" si="3"/>
        <v>1308.98</v>
      </c>
      <c r="H107" s="38">
        <v>0.6</v>
      </c>
      <c r="I107" s="39">
        <f t="shared" si="4"/>
        <v>791.778</v>
      </c>
      <c r="J107" s="39">
        <f t="shared" si="5"/>
        <v>0.008</v>
      </c>
    </row>
    <row r="108" spans="1:10" ht="14.25">
      <c r="A108" s="52" t="s">
        <v>1912</v>
      </c>
      <c r="B108" s="53" t="s">
        <v>1913</v>
      </c>
      <c r="C108" s="52" t="s">
        <v>1715</v>
      </c>
      <c r="D108" s="52"/>
      <c r="E108" s="54">
        <v>1466.25</v>
      </c>
      <c r="F108" s="55">
        <v>11.39</v>
      </c>
      <c r="G108" s="37">
        <f t="shared" si="3"/>
        <v>1454.86</v>
      </c>
      <c r="H108" s="38">
        <v>0.6</v>
      </c>
      <c r="I108" s="39">
        <f t="shared" si="4"/>
        <v>879.75</v>
      </c>
      <c r="J108" s="39">
        <f t="shared" si="5"/>
        <v>0.008</v>
      </c>
    </row>
    <row r="109" spans="1:10" ht="14.25">
      <c r="A109" s="52" t="s">
        <v>1914</v>
      </c>
      <c r="B109" s="53" t="s">
        <v>1915</v>
      </c>
      <c r="C109" s="52" t="s">
        <v>1715</v>
      </c>
      <c r="D109" s="52"/>
      <c r="E109" s="54">
        <v>1368.5</v>
      </c>
      <c r="F109" s="55">
        <v>11.39</v>
      </c>
      <c r="G109" s="37">
        <f t="shared" si="3"/>
        <v>1357.11</v>
      </c>
      <c r="H109" s="38">
        <v>0.6</v>
      </c>
      <c r="I109" s="39">
        <f t="shared" si="4"/>
        <v>821.1</v>
      </c>
      <c r="J109" s="39">
        <f t="shared" si="5"/>
        <v>0.008</v>
      </c>
    </row>
    <row r="110" spans="1:10" ht="14.25">
      <c r="A110" s="52" t="s">
        <v>1916</v>
      </c>
      <c r="B110" s="53" t="s">
        <v>1917</v>
      </c>
      <c r="C110" s="52" t="s">
        <v>1715</v>
      </c>
      <c r="D110" s="52"/>
      <c r="E110" s="54">
        <v>1221.88</v>
      </c>
      <c r="F110" s="55">
        <v>8</v>
      </c>
      <c r="G110" s="37">
        <f t="shared" si="3"/>
        <v>1213.88</v>
      </c>
      <c r="H110" s="38">
        <v>0.6</v>
      </c>
      <c r="I110" s="39">
        <f t="shared" si="4"/>
        <v>733.128</v>
      </c>
      <c r="J110" s="39">
        <f t="shared" si="5"/>
        <v>0.007</v>
      </c>
    </row>
    <row r="111" spans="1:10" ht="14.25">
      <c r="A111" s="52" t="s">
        <v>1918</v>
      </c>
      <c r="B111" s="53" t="s">
        <v>1919</v>
      </c>
      <c r="C111" s="52" t="s">
        <v>1715</v>
      </c>
      <c r="D111" s="52"/>
      <c r="E111" s="54">
        <v>3176.88</v>
      </c>
      <c r="F111" s="55">
        <v>11.27</v>
      </c>
      <c r="G111" s="37">
        <f t="shared" si="3"/>
        <v>3165.61</v>
      </c>
      <c r="H111" s="38">
        <v>0.6</v>
      </c>
      <c r="I111" s="39">
        <f t="shared" si="4"/>
        <v>1906.128</v>
      </c>
      <c r="J111" s="39">
        <f t="shared" si="5"/>
        <v>0.004</v>
      </c>
    </row>
    <row r="112" spans="1:10" ht="14.25">
      <c r="A112" s="52" t="s">
        <v>1920</v>
      </c>
      <c r="B112" s="53" t="s">
        <v>1921</v>
      </c>
      <c r="C112" s="52" t="s">
        <v>1715</v>
      </c>
      <c r="D112" s="52"/>
      <c r="E112" s="54">
        <v>3812.25</v>
      </c>
      <c r="F112" s="55">
        <v>11.27</v>
      </c>
      <c r="G112" s="37">
        <f t="shared" si="3"/>
        <v>3800.98</v>
      </c>
      <c r="H112" s="38">
        <v>0.6</v>
      </c>
      <c r="I112" s="39">
        <f t="shared" si="4"/>
        <v>2287.35</v>
      </c>
      <c r="J112" s="39">
        <f t="shared" si="5"/>
        <v>0.003</v>
      </c>
    </row>
    <row r="113" spans="1:10" ht="14.25">
      <c r="A113" s="52" t="s">
        <v>1922</v>
      </c>
      <c r="B113" s="53" t="s">
        <v>1923</v>
      </c>
      <c r="C113" s="52" t="s">
        <v>1715</v>
      </c>
      <c r="D113" s="52"/>
      <c r="E113" s="54">
        <v>6994.23</v>
      </c>
      <c r="F113" s="55">
        <v>11.27</v>
      </c>
      <c r="G113" s="37">
        <f t="shared" si="3"/>
        <v>6982.959999999999</v>
      </c>
      <c r="H113" s="38">
        <v>0.6</v>
      </c>
      <c r="I113" s="39">
        <f t="shared" si="4"/>
        <v>4196.538</v>
      </c>
      <c r="J113" s="39">
        <f t="shared" si="5"/>
        <v>0.002</v>
      </c>
    </row>
    <row r="114" spans="1:10" ht="14.25">
      <c r="A114" s="52" t="s">
        <v>1924</v>
      </c>
      <c r="B114" s="53" t="s">
        <v>1925</v>
      </c>
      <c r="C114" s="52" t="s">
        <v>1715</v>
      </c>
      <c r="D114" s="52"/>
      <c r="E114" s="54">
        <v>9105.41</v>
      </c>
      <c r="F114" s="55">
        <v>12.88</v>
      </c>
      <c r="G114" s="37">
        <f t="shared" si="3"/>
        <v>9092.53</v>
      </c>
      <c r="H114" s="38">
        <v>0.6</v>
      </c>
      <c r="I114" s="39">
        <f t="shared" si="4"/>
        <v>5463.246</v>
      </c>
      <c r="J114" s="39">
        <f t="shared" si="5"/>
        <v>0.001</v>
      </c>
    </row>
    <row r="115" spans="1:10" ht="14.25">
      <c r="A115" s="52" t="s">
        <v>1926</v>
      </c>
      <c r="B115" s="53" t="s">
        <v>1927</v>
      </c>
      <c r="C115" s="52" t="s">
        <v>1715</v>
      </c>
      <c r="D115" s="52"/>
      <c r="E115" s="54">
        <v>10029.15</v>
      </c>
      <c r="F115" s="55">
        <v>14.49</v>
      </c>
      <c r="G115" s="37">
        <f aca="true" t="shared" si="6" ref="G115:G178">E115-F115</f>
        <v>10014.66</v>
      </c>
      <c r="H115" s="38">
        <v>0.6</v>
      </c>
      <c r="I115" s="39">
        <f t="shared" si="4"/>
        <v>6017.49</v>
      </c>
      <c r="J115" s="39">
        <f t="shared" si="5"/>
        <v>0.001</v>
      </c>
    </row>
    <row r="116" spans="1:10" ht="14.25">
      <c r="A116" s="52" t="s">
        <v>1928</v>
      </c>
      <c r="B116" s="53" t="s">
        <v>1929</v>
      </c>
      <c r="C116" s="52" t="s">
        <v>1715</v>
      </c>
      <c r="D116" s="52"/>
      <c r="E116" s="54">
        <v>39.95</v>
      </c>
      <c r="F116" s="55">
        <v>2.57</v>
      </c>
      <c r="G116" s="37">
        <f t="shared" si="6"/>
        <v>37.38</v>
      </c>
      <c r="H116" s="38">
        <v>0.6</v>
      </c>
      <c r="I116" s="39">
        <f t="shared" si="4"/>
        <v>23.970000000000002</v>
      </c>
      <c r="J116" s="39">
        <f t="shared" si="5"/>
        <v>0.069</v>
      </c>
    </row>
    <row r="117" spans="1:10" ht="14.25">
      <c r="A117" s="52" t="s">
        <v>1930</v>
      </c>
      <c r="B117" s="53" t="s">
        <v>1931</v>
      </c>
      <c r="C117" s="52" t="s">
        <v>1715</v>
      </c>
      <c r="D117" s="52"/>
      <c r="E117" s="54">
        <v>70.96</v>
      </c>
      <c r="F117" s="55">
        <v>3.54</v>
      </c>
      <c r="G117" s="37">
        <f t="shared" si="6"/>
        <v>67.41999999999999</v>
      </c>
      <c r="H117" s="38">
        <v>0.6</v>
      </c>
      <c r="I117" s="39">
        <f t="shared" si="4"/>
        <v>42.57599999999999</v>
      </c>
      <c r="J117" s="39">
        <f t="shared" si="5"/>
        <v>0.053</v>
      </c>
    </row>
    <row r="118" spans="1:10" ht="14.25">
      <c r="A118" s="52" t="s">
        <v>1932</v>
      </c>
      <c r="B118" s="53" t="s">
        <v>1933</v>
      </c>
      <c r="C118" s="52" t="s">
        <v>1715</v>
      </c>
      <c r="D118" s="52"/>
      <c r="E118" s="54">
        <v>74.21</v>
      </c>
      <c r="F118" s="55">
        <v>3.54</v>
      </c>
      <c r="G118" s="37">
        <f t="shared" si="6"/>
        <v>70.66999999999999</v>
      </c>
      <c r="H118" s="38">
        <v>0.6</v>
      </c>
      <c r="I118" s="39">
        <f t="shared" si="4"/>
        <v>44.525999999999996</v>
      </c>
      <c r="J118" s="39">
        <f t="shared" si="5"/>
        <v>0.05</v>
      </c>
    </row>
    <row r="119" spans="1:10" ht="14.25">
      <c r="A119" s="52" t="s">
        <v>1934</v>
      </c>
      <c r="B119" s="53" t="s">
        <v>1935</v>
      </c>
      <c r="C119" s="52" t="s">
        <v>1715</v>
      </c>
      <c r="D119" s="52"/>
      <c r="E119" s="54">
        <v>100.01</v>
      </c>
      <c r="F119" s="55">
        <v>3.54</v>
      </c>
      <c r="G119" s="37">
        <f t="shared" si="6"/>
        <v>96.47</v>
      </c>
      <c r="H119" s="38">
        <v>0.6</v>
      </c>
      <c r="I119" s="39">
        <f t="shared" si="4"/>
        <v>60.006</v>
      </c>
      <c r="J119" s="39">
        <f t="shared" si="5"/>
        <v>0.037</v>
      </c>
    </row>
    <row r="120" spans="1:10" ht="14.25">
      <c r="A120" s="52" t="s">
        <v>1936</v>
      </c>
      <c r="B120" s="53" t="s">
        <v>1937</v>
      </c>
      <c r="C120" s="52" t="s">
        <v>1715</v>
      </c>
      <c r="D120" s="52"/>
      <c r="E120" s="54">
        <v>46.24</v>
      </c>
      <c r="F120" s="55">
        <v>3.87</v>
      </c>
      <c r="G120" s="37">
        <f t="shared" si="6"/>
        <v>42.370000000000005</v>
      </c>
      <c r="H120" s="38">
        <v>0.6</v>
      </c>
      <c r="I120" s="39">
        <f t="shared" si="4"/>
        <v>27.744</v>
      </c>
      <c r="J120" s="39">
        <f t="shared" si="5"/>
        <v>0.091</v>
      </c>
    </row>
    <row r="121" spans="1:10" ht="14.25">
      <c r="A121" s="52" t="s">
        <v>1938</v>
      </c>
      <c r="B121" s="53" t="s">
        <v>1939</v>
      </c>
      <c r="C121" s="52" t="s">
        <v>1715</v>
      </c>
      <c r="D121" s="52"/>
      <c r="E121" s="54">
        <v>62.56</v>
      </c>
      <c r="F121" s="55">
        <v>4.4</v>
      </c>
      <c r="G121" s="37">
        <f t="shared" si="6"/>
        <v>58.160000000000004</v>
      </c>
      <c r="H121" s="38">
        <v>0.6</v>
      </c>
      <c r="I121" s="39">
        <f t="shared" si="4"/>
        <v>37.536</v>
      </c>
      <c r="J121" s="39">
        <f t="shared" si="5"/>
        <v>0.076</v>
      </c>
    </row>
    <row r="122" spans="1:10" ht="14.25">
      <c r="A122" s="52" t="s">
        <v>1940</v>
      </c>
      <c r="B122" s="53" t="s">
        <v>1941</v>
      </c>
      <c r="C122" s="52" t="s">
        <v>1715</v>
      </c>
      <c r="D122" s="52"/>
      <c r="E122" s="54">
        <v>62.56</v>
      </c>
      <c r="F122" s="55">
        <v>4.41</v>
      </c>
      <c r="G122" s="37">
        <f t="shared" si="6"/>
        <v>58.150000000000006</v>
      </c>
      <c r="H122" s="38">
        <v>0.6</v>
      </c>
      <c r="I122" s="39">
        <f t="shared" si="4"/>
        <v>37.536</v>
      </c>
      <c r="J122" s="39">
        <f t="shared" si="5"/>
        <v>0.076</v>
      </c>
    </row>
    <row r="123" spans="1:10" ht="14.25">
      <c r="A123" s="52" t="s">
        <v>1942</v>
      </c>
      <c r="B123" s="53" t="s">
        <v>1943</v>
      </c>
      <c r="C123" s="52" t="s">
        <v>1715</v>
      </c>
      <c r="D123" s="52"/>
      <c r="E123" s="54">
        <v>133.25</v>
      </c>
      <c r="F123" s="55">
        <v>5.67</v>
      </c>
      <c r="G123" s="37">
        <f t="shared" si="6"/>
        <v>127.58</v>
      </c>
      <c r="H123" s="38">
        <v>0.6</v>
      </c>
      <c r="I123" s="39">
        <f t="shared" si="4"/>
        <v>79.95</v>
      </c>
      <c r="J123" s="39">
        <f t="shared" si="5"/>
        <v>0.044</v>
      </c>
    </row>
    <row r="124" spans="1:10" ht="14.25">
      <c r="A124" s="52" t="s">
        <v>1944</v>
      </c>
      <c r="B124" s="53" t="s">
        <v>1945</v>
      </c>
      <c r="C124" s="52" t="s">
        <v>1715</v>
      </c>
      <c r="D124" s="52"/>
      <c r="E124" s="54">
        <v>174.89</v>
      </c>
      <c r="F124" s="55">
        <v>6.62</v>
      </c>
      <c r="G124" s="37">
        <f t="shared" si="6"/>
        <v>168.26999999999998</v>
      </c>
      <c r="H124" s="38">
        <v>0.6</v>
      </c>
      <c r="I124" s="39">
        <f t="shared" si="4"/>
        <v>104.93399999999998</v>
      </c>
      <c r="J124" s="39">
        <f t="shared" si="5"/>
        <v>0.039</v>
      </c>
    </row>
    <row r="125" spans="1:10" ht="14.25">
      <c r="A125" s="52" t="s">
        <v>1946</v>
      </c>
      <c r="B125" s="53" t="s">
        <v>1947</v>
      </c>
      <c r="C125" s="52" t="s">
        <v>1715</v>
      </c>
      <c r="D125" s="52"/>
      <c r="E125" s="54">
        <v>238.74</v>
      </c>
      <c r="F125" s="55">
        <v>7.95</v>
      </c>
      <c r="G125" s="37">
        <f t="shared" si="6"/>
        <v>230.79000000000002</v>
      </c>
      <c r="H125" s="38">
        <v>0.6</v>
      </c>
      <c r="I125" s="39">
        <f t="shared" si="4"/>
        <v>143.244</v>
      </c>
      <c r="J125" s="39">
        <f t="shared" si="5"/>
        <v>0.034</v>
      </c>
    </row>
    <row r="126" spans="1:10" ht="14.25">
      <c r="A126" s="52" t="s">
        <v>1948</v>
      </c>
      <c r="B126" s="53" t="s">
        <v>1949</v>
      </c>
      <c r="C126" s="52" t="s">
        <v>1715</v>
      </c>
      <c r="D126" s="52"/>
      <c r="E126" s="54">
        <v>552.57</v>
      </c>
      <c r="F126" s="55">
        <v>20.26</v>
      </c>
      <c r="G126" s="37">
        <f t="shared" si="6"/>
        <v>532.3100000000001</v>
      </c>
      <c r="H126" s="38">
        <v>0.6</v>
      </c>
      <c r="I126" s="39">
        <f t="shared" si="4"/>
        <v>331.54200000000003</v>
      </c>
      <c r="J126" s="39">
        <f t="shared" si="5"/>
        <v>0.038</v>
      </c>
    </row>
    <row r="127" spans="1:10" ht="14.25">
      <c r="A127" s="52" t="s">
        <v>1950</v>
      </c>
      <c r="B127" s="53" t="s">
        <v>1951</v>
      </c>
      <c r="C127" s="52" t="s">
        <v>1715</v>
      </c>
      <c r="D127" s="52"/>
      <c r="E127" s="54">
        <v>747.41</v>
      </c>
      <c r="F127" s="55">
        <v>30</v>
      </c>
      <c r="G127" s="37">
        <f t="shared" si="6"/>
        <v>717.41</v>
      </c>
      <c r="H127" s="38">
        <v>0.6</v>
      </c>
      <c r="I127" s="39">
        <f t="shared" si="4"/>
        <v>448.44599999999997</v>
      </c>
      <c r="J127" s="39">
        <f t="shared" si="5"/>
        <v>0.042</v>
      </c>
    </row>
    <row r="128" spans="1:10" ht="14.25">
      <c r="A128" s="52" t="s">
        <v>1952</v>
      </c>
      <c r="B128" s="53" t="s">
        <v>1953</v>
      </c>
      <c r="C128" s="52" t="s">
        <v>1715</v>
      </c>
      <c r="D128" s="52"/>
      <c r="E128" s="54">
        <v>61.07</v>
      </c>
      <c r="F128" s="55">
        <v>11.55</v>
      </c>
      <c r="G128" s="37">
        <f t="shared" si="6"/>
        <v>49.519999999999996</v>
      </c>
      <c r="H128" s="38">
        <v>0.6</v>
      </c>
      <c r="I128" s="39">
        <f t="shared" si="4"/>
        <v>36.641999999999996</v>
      </c>
      <c r="J128" s="39">
        <f t="shared" si="5"/>
        <v>0.233</v>
      </c>
    </row>
    <row r="129" spans="1:10" ht="14.25">
      <c r="A129" s="52" t="s">
        <v>1954</v>
      </c>
      <c r="B129" s="53" t="s">
        <v>1955</v>
      </c>
      <c r="C129" s="52" t="s">
        <v>1715</v>
      </c>
      <c r="D129" s="52"/>
      <c r="E129" s="54">
        <v>157.05</v>
      </c>
      <c r="F129" s="55">
        <v>5.94</v>
      </c>
      <c r="G129" s="37">
        <f t="shared" si="6"/>
        <v>151.11</v>
      </c>
      <c r="H129" s="38">
        <v>0.6</v>
      </c>
      <c r="I129" s="39">
        <f t="shared" si="4"/>
        <v>94.23</v>
      </c>
      <c r="J129" s="39">
        <f t="shared" si="5"/>
        <v>0.039</v>
      </c>
    </row>
    <row r="130" spans="1:10" ht="14.25">
      <c r="A130" s="52" t="s">
        <v>1956</v>
      </c>
      <c r="B130" s="53" t="s">
        <v>1957</v>
      </c>
      <c r="C130" s="52" t="s">
        <v>1715</v>
      </c>
      <c r="D130" s="52"/>
      <c r="E130" s="54">
        <v>248.75</v>
      </c>
      <c r="F130" s="55">
        <v>6.93</v>
      </c>
      <c r="G130" s="37">
        <f t="shared" si="6"/>
        <v>241.82</v>
      </c>
      <c r="H130" s="38">
        <v>0.6</v>
      </c>
      <c r="I130" s="39">
        <f t="shared" si="4"/>
        <v>149.25</v>
      </c>
      <c r="J130" s="39">
        <f t="shared" si="5"/>
        <v>0.029</v>
      </c>
    </row>
    <row r="131" spans="1:10" ht="14.25">
      <c r="A131" s="52" t="s">
        <v>1958</v>
      </c>
      <c r="B131" s="53" t="s">
        <v>1959</v>
      </c>
      <c r="C131" s="52" t="s">
        <v>1715</v>
      </c>
      <c r="D131" s="52"/>
      <c r="E131" s="54">
        <v>535.12</v>
      </c>
      <c r="F131" s="55">
        <v>7.9</v>
      </c>
      <c r="G131" s="37">
        <f t="shared" si="6"/>
        <v>527.22</v>
      </c>
      <c r="H131" s="38">
        <v>0.6</v>
      </c>
      <c r="I131" s="39">
        <f t="shared" si="4"/>
        <v>321.072</v>
      </c>
      <c r="J131" s="39">
        <f t="shared" si="5"/>
        <v>0.015</v>
      </c>
    </row>
    <row r="132" spans="1:10" ht="14.25">
      <c r="A132" s="52" t="s">
        <v>1960</v>
      </c>
      <c r="B132" s="53" t="s">
        <v>1961</v>
      </c>
      <c r="C132" s="52" t="s">
        <v>1715</v>
      </c>
      <c r="D132" s="52"/>
      <c r="E132" s="54">
        <v>747.41</v>
      </c>
      <c r="F132" s="55">
        <v>9.26</v>
      </c>
      <c r="G132" s="37">
        <f t="shared" si="6"/>
        <v>738.15</v>
      </c>
      <c r="H132" s="38">
        <v>0.6</v>
      </c>
      <c r="I132" s="39">
        <f t="shared" si="4"/>
        <v>448.44599999999997</v>
      </c>
      <c r="J132" s="39">
        <f t="shared" si="5"/>
        <v>0.013</v>
      </c>
    </row>
    <row r="133" spans="1:10" ht="14.25">
      <c r="A133" s="52" t="s">
        <v>1962</v>
      </c>
      <c r="B133" s="53" t="s">
        <v>1963</v>
      </c>
      <c r="C133" s="52" t="s">
        <v>1715</v>
      </c>
      <c r="D133" s="52"/>
      <c r="E133" s="54">
        <v>942.27</v>
      </c>
      <c r="F133" s="55">
        <v>10.18</v>
      </c>
      <c r="G133" s="37">
        <f t="shared" si="6"/>
        <v>932.09</v>
      </c>
      <c r="H133" s="38">
        <v>0.6</v>
      </c>
      <c r="I133" s="39">
        <f t="shared" si="4"/>
        <v>565.362</v>
      </c>
      <c r="J133" s="39">
        <f t="shared" si="5"/>
        <v>0.011</v>
      </c>
    </row>
    <row r="134" spans="1:10" ht="14.25">
      <c r="A134" s="52" t="s">
        <v>1964</v>
      </c>
      <c r="B134" s="53" t="s">
        <v>1965</v>
      </c>
      <c r="C134" s="52" t="s">
        <v>1715</v>
      </c>
      <c r="D134" s="52"/>
      <c r="E134" s="54">
        <v>1535.54</v>
      </c>
      <c r="F134" s="55">
        <v>11.55</v>
      </c>
      <c r="G134" s="37">
        <f t="shared" si="6"/>
        <v>1523.99</v>
      </c>
      <c r="H134" s="38">
        <v>0.6</v>
      </c>
      <c r="I134" s="39">
        <f t="shared" si="4"/>
        <v>921.324</v>
      </c>
      <c r="J134" s="39">
        <f t="shared" si="5"/>
        <v>0.008</v>
      </c>
    </row>
    <row r="135" spans="1:10" ht="14.25">
      <c r="A135" s="52" t="s">
        <v>1966</v>
      </c>
      <c r="B135" s="53" t="s">
        <v>1967</v>
      </c>
      <c r="C135" s="52" t="s">
        <v>1715</v>
      </c>
      <c r="D135" s="52"/>
      <c r="E135" s="54">
        <v>748.38</v>
      </c>
      <c r="F135" s="55">
        <v>9.26</v>
      </c>
      <c r="G135" s="37">
        <f t="shared" si="6"/>
        <v>739.12</v>
      </c>
      <c r="H135" s="38">
        <v>0.6</v>
      </c>
      <c r="I135" s="39">
        <f aca="true" t="shared" si="7" ref="I135:I198">E135*H135</f>
        <v>449.02799999999996</v>
      </c>
      <c r="J135" s="39">
        <f aca="true" t="shared" si="8" ref="J135:J198">ROUND(F135/G135,3)</f>
        <v>0.013</v>
      </c>
    </row>
    <row r="136" spans="1:10" ht="14.25">
      <c r="A136" s="52" t="s">
        <v>1968</v>
      </c>
      <c r="B136" s="53" t="s">
        <v>1969</v>
      </c>
      <c r="C136" s="52" t="s">
        <v>1715</v>
      </c>
      <c r="D136" s="52"/>
      <c r="E136" s="54">
        <v>165.75</v>
      </c>
      <c r="F136" s="55">
        <v>5.94</v>
      </c>
      <c r="G136" s="37">
        <f t="shared" si="6"/>
        <v>159.81</v>
      </c>
      <c r="H136" s="38">
        <v>0.6</v>
      </c>
      <c r="I136" s="39">
        <f t="shared" si="7"/>
        <v>99.45</v>
      </c>
      <c r="J136" s="39">
        <f t="shared" si="8"/>
        <v>0.037</v>
      </c>
    </row>
    <row r="137" spans="1:10" ht="14.25">
      <c r="A137" s="52" t="s">
        <v>1970</v>
      </c>
      <c r="B137" s="53" t="s">
        <v>1971</v>
      </c>
      <c r="C137" s="52" t="s">
        <v>1715</v>
      </c>
      <c r="D137" s="52"/>
      <c r="E137" s="54">
        <v>575.83</v>
      </c>
      <c r="F137" s="55">
        <v>7.9</v>
      </c>
      <c r="G137" s="37">
        <f t="shared" si="6"/>
        <v>567.9300000000001</v>
      </c>
      <c r="H137" s="38">
        <v>0.6</v>
      </c>
      <c r="I137" s="39">
        <f t="shared" si="7"/>
        <v>345.498</v>
      </c>
      <c r="J137" s="39">
        <f t="shared" si="8"/>
        <v>0.014</v>
      </c>
    </row>
    <row r="138" spans="1:10" ht="14.25">
      <c r="A138" s="52" t="s">
        <v>1972</v>
      </c>
      <c r="B138" s="53" t="s">
        <v>1973</v>
      </c>
      <c r="C138" s="52" t="s">
        <v>1715</v>
      </c>
      <c r="D138" s="52"/>
      <c r="E138" s="54">
        <v>773.5</v>
      </c>
      <c r="F138" s="55">
        <v>9.26</v>
      </c>
      <c r="G138" s="37">
        <f t="shared" si="6"/>
        <v>764.24</v>
      </c>
      <c r="H138" s="38">
        <v>0.6</v>
      </c>
      <c r="I138" s="39">
        <f t="shared" si="7"/>
        <v>464.09999999999997</v>
      </c>
      <c r="J138" s="39">
        <f t="shared" si="8"/>
        <v>0.012</v>
      </c>
    </row>
    <row r="139" spans="1:10" ht="14.25">
      <c r="A139" s="52" t="s">
        <v>1974</v>
      </c>
      <c r="B139" s="53" t="s">
        <v>1975</v>
      </c>
      <c r="C139" s="52" t="s">
        <v>1715</v>
      </c>
      <c r="D139" s="52"/>
      <c r="E139" s="54">
        <v>965.52</v>
      </c>
      <c r="F139" s="55">
        <v>10.18</v>
      </c>
      <c r="G139" s="37">
        <f t="shared" si="6"/>
        <v>955.34</v>
      </c>
      <c r="H139" s="38">
        <v>0.6</v>
      </c>
      <c r="I139" s="39">
        <f t="shared" si="7"/>
        <v>579.312</v>
      </c>
      <c r="J139" s="39">
        <f t="shared" si="8"/>
        <v>0.011</v>
      </c>
    </row>
    <row r="140" spans="1:10" ht="14.25">
      <c r="A140" s="52" t="s">
        <v>1976</v>
      </c>
      <c r="B140" s="53" t="s">
        <v>1977</v>
      </c>
      <c r="C140" s="52" t="s">
        <v>1715</v>
      </c>
      <c r="D140" s="52"/>
      <c r="E140" s="54">
        <v>183.22</v>
      </c>
      <c r="F140" s="55">
        <v>5.69</v>
      </c>
      <c r="G140" s="37">
        <f t="shared" si="6"/>
        <v>177.53</v>
      </c>
      <c r="H140" s="38">
        <v>0.6</v>
      </c>
      <c r="I140" s="39">
        <f t="shared" si="7"/>
        <v>109.932</v>
      </c>
      <c r="J140" s="39">
        <f t="shared" si="8"/>
        <v>0.032</v>
      </c>
    </row>
    <row r="141" spans="1:10" ht="14.25">
      <c r="A141" s="52" t="s">
        <v>1978</v>
      </c>
      <c r="B141" s="53" t="s">
        <v>1979</v>
      </c>
      <c r="C141" s="52" t="s">
        <v>1715</v>
      </c>
      <c r="D141" s="52"/>
      <c r="E141" s="54">
        <v>302.43</v>
      </c>
      <c r="F141" s="55">
        <v>6.93</v>
      </c>
      <c r="G141" s="37">
        <f t="shared" si="6"/>
        <v>295.5</v>
      </c>
      <c r="H141" s="38">
        <v>0.6</v>
      </c>
      <c r="I141" s="39">
        <f t="shared" si="7"/>
        <v>181.458</v>
      </c>
      <c r="J141" s="39">
        <f t="shared" si="8"/>
        <v>0.023</v>
      </c>
    </row>
    <row r="142" spans="1:10" ht="14.25">
      <c r="A142" s="52" t="s">
        <v>1980</v>
      </c>
      <c r="B142" s="53" t="s">
        <v>1981</v>
      </c>
      <c r="C142" s="52" t="s">
        <v>1715</v>
      </c>
      <c r="D142" s="52"/>
      <c r="E142" s="54">
        <v>802.66</v>
      </c>
      <c r="F142" s="55">
        <v>9.26</v>
      </c>
      <c r="G142" s="37">
        <f t="shared" si="6"/>
        <v>793.4</v>
      </c>
      <c r="H142" s="38">
        <v>0.6</v>
      </c>
      <c r="I142" s="39">
        <f t="shared" si="7"/>
        <v>481.59599999999995</v>
      </c>
      <c r="J142" s="39">
        <f t="shared" si="8"/>
        <v>0.012</v>
      </c>
    </row>
    <row r="143" spans="1:10" ht="14.25">
      <c r="A143" s="52" t="s">
        <v>1982</v>
      </c>
      <c r="B143" s="53" t="s">
        <v>1983</v>
      </c>
      <c r="C143" s="52" t="s">
        <v>1715</v>
      </c>
      <c r="D143" s="52"/>
      <c r="E143" s="54">
        <v>1186.56</v>
      </c>
      <c r="F143" s="55">
        <v>10.89</v>
      </c>
      <c r="G143" s="37">
        <f t="shared" si="6"/>
        <v>1175.6699999999998</v>
      </c>
      <c r="H143" s="38">
        <v>0.6</v>
      </c>
      <c r="I143" s="39">
        <f t="shared" si="7"/>
        <v>711.9359999999999</v>
      </c>
      <c r="J143" s="39">
        <f t="shared" si="8"/>
        <v>0.009</v>
      </c>
    </row>
    <row r="144" spans="1:10" ht="14.25">
      <c r="A144" s="52" t="s">
        <v>1984</v>
      </c>
      <c r="B144" s="53" t="s">
        <v>1985</v>
      </c>
      <c r="C144" s="52" t="s">
        <v>1715</v>
      </c>
      <c r="D144" s="52"/>
      <c r="E144" s="54">
        <v>1874.42</v>
      </c>
      <c r="F144" s="55">
        <v>11.55</v>
      </c>
      <c r="G144" s="37">
        <f t="shared" si="6"/>
        <v>1862.8700000000001</v>
      </c>
      <c r="H144" s="38">
        <v>0.6</v>
      </c>
      <c r="I144" s="39">
        <f t="shared" si="7"/>
        <v>1124.652</v>
      </c>
      <c r="J144" s="39">
        <f t="shared" si="8"/>
        <v>0.006</v>
      </c>
    </row>
    <row r="145" spans="1:10" ht="14.25">
      <c r="A145" s="52" t="s">
        <v>1646</v>
      </c>
      <c r="B145" s="53" t="s">
        <v>1986</v>
      </c>
      <c r="C145" s="52" t="s">
        <v>1715</v>
      </c>
      <c r="D145" s="52"/>
      <c r="E145" s="54">
        <v>20.36</v>
      </c>
      <c r="F145" s="55">
        <v>3.7</v>
      </c>
      <c r="G145" s="37">
        <f t="shared" si="6"/>
        <v>16.66</v>
      </c>
      <c r="H145" s="38">
        <v>0.6</v>
      </c>
      <c r="I145" s="39">
        <f t="shared" si="7"/>
        <v>12.216</v>
      </c>
      <c r="J145" s="39">
        <f t="shared" si="8"/>
        <v>0.222</v>
      </c>
    </row>
    <row r="146" spans="1:10" ht="14.25">
      <c r="A146" s="52" t="s">
        <v>1647</v>
      </c>
      <c r="B146" s="53" t="s">
        <v>1987</v>
      </c>
      <c r="C146" s="52" t="s">
        <v>1715</v>
      </c>
      <c r="D146" s="52"/>
      <c r="E146" s="54">
        <v>27.73</v>
      </c>
      <c r="F146" s="55">
        <v>3.7</v>
      </c>
      <c r="G146" s="37">
        <f t="shared" si="6"/>
        <v>24.03</v>
      </c>
      <c r="H146" s="38">
        <v>0.6</v>
      </c>
      <c r="I146" s="39">
        <f t="shared" si="7"/>
        <v>16.637999999999998</v>
      </c>
      <c r="J146" s="39">
        <f t="shared" si="8"/>
        <v>0.154</v>
      </c>
    </row>
    <row r="147" spans="1:10" ht="14.25">
      <c r="A147" s="52" t="s">
        <v>1988</v>
      </c>
      <c r="B147" s="53" t="s">
        <v>1989</v>
      </c>
      <c r="C147" s="52" t="s">
        <v>1715</v>
      </c>
      <c r="D147" s="52"/>
      <c r="E147" s="54">
        <v>44.46</v>
      </c>
      <c r="F147" s="55">
        <v>3.7</v>
      </c>
      <c r="G147" s="37">
        <f t="shared" si="6"/>
        <v>40.76</v>
      </c>
      <c r="H147" s="38">
        <v>0.6</v>
      </c>
      <c r="I147" s="39">
        <f t="shared" si="7"/>
        <v>26.676</v>
      </c>
      <c r="J147" s="39">
        <f t="shared" si="8"/>
        <v>0.091</v>
      </c>
    </row>
    <row r="148" spans="1:10" ht="14.25">
      <c r="A148" s="52" t="s">
        <v>1990</v>
      </c>
      <c r="B148" s="53" t="s">
        <v>1991</v>
      </c>
      <c r="C148" s="52" t="s">
        <v>1715</v>
      </c>
      <c r="D148" s="52"/>
      <c r="E148" s="54">
        <v>149.86</v>
      </c>
      <c r="F148" s="55">
        <v>4.62</v>
      </c>
      <c r="G148" s="37">
        <f t="shared" si="6"/>
        <v>145.24</v>
      </c>
      <c r="H148" s="38">
        <v>0.6</v>
      </c>
      <c r="I148" s="39">
        <f t="shared" si="7"/>
        <v>89.91600000000001</v>
      </c>
      <c r="J148" s="39">
        <f t="shared" si="8"/>
        <v>0.032</v>
      </c>
    </row>
    <row r="149" spans="1:10" ht="14.25">
      <c r="A149" s="52" t="s">
        <v>1992</v>
      </c>
      <c r="B149" s="53" t="s">
        <v>1993</v>
      </c>
      <c r="C149" s="52" t="s">
        <v>1715</v>
      </c>
      <c r="D149" s="52"/>
      <c r="E149" s="54">
        <v>245.06</v>
      </c>
      <c r="F149" s="55">
        <v>5.2</v>
      </c>
      <c r="G149" s="37">
        <f t="shared" si="6"/>
        <v>239.86</v>
      </c>
      <c r="H149" s="38">
        <v>0.6</v>
      </c>
      <c r="I149" s="39">
        <f t="shared" si="7"/>
        <v>147.036</v>
      </c>
      <c r="J149" s="39">
        <f t="shared" si="8"/>
        <v>0.022</v>
      </c>
    </row>
    <row r="150" spans="1:10" ht="14.25">
      <c r="A150" s="52" t="s">
        <v>1994</v>
      </c>
      <c r="B150" s="53" t="s">
        <v>1995</v>
      </c>
      <c r="C150" s="52" t="s">
        <v>1715</v>
      </c>
      <c r="D150" s="52"/>
      <c r="E150" s="54">
        <v>378.07</v>
      </c>
      <c r="F150" s="55">
        <v>5.94</v>
      </c>
      <c r="G150" s="37">
        <f t="shared" si="6"/>
        <v>372.13</v>
      </c>
      <c r="H150" s="38">
        <v>0.6</v>
      </c>
      <c r="I150" s="39">
        <f t="shared" si="7"/>
        <v>226.84199999999998</v>
      </c>
      <c r="J150" s="39">
        <f t="shared" si="8"/>
        <v>0.016</v>
      </c>
    </row>
    <row r="151" spans="1:10" ht="14.25">
      <c r="A151" s="52" t="s">
        <v>1996</v>
      </c>
      <c r="B151" s="53" t="s">
        <v>1997</v>
      </c>
      <c r="C151" s="52" t="s">
        <v>1715</v>
      </c>
      <c r="D151" s="52"/>
      <c r="E151" s="54">
        <v>407.15</v>
      </c>
      <c r="F151" s="55">
        <v>6.93</v>
      </c>
      <c r="G151" s="37">
        <f t="shared" si="6"/>
        <v>400.21999999999997</v>
      </c>
      <c r="H151" s="38">
        <v>0.6</v>
      </c>
      <c r="I151" s="39">
        <f t="shared" si="7"/>
        <v>244.28999999999996</v>
      </c>
      <c r="J151" s="39">
        <f t="shared" si="8"/>
        <v>0.017</v>
      </c>
    </row>
    <row r="152" spans="1:10" ht="14.25">
      <c r="A152" s="52" t="s">
        <v>1998</v>
      </c>
      <c r="B152" s="53" t="s">
        <v>1999</v>
      </c>
      <c r="C152" s="52" t="s">
        <v>1715</v>
      </c>
      <c r="D152" s="52"/>
      <c r="E152" s="54">
        <v>93.08</v>
      </c>
      <c r="F152" s="55">
        <v>4.62</v>
      </c>
      <c r="G152" s="37">
        <f t="shared" si="6"/>
        <v>88.46</v>
      </c>
      <c r="H152" s="38">
        <v>0.6</v>
      </c>
      <c r="I152" s="39">
        <f t="shared" si="7"/>
        <v>55.848</v>
      </c>
      <c r="J152" s="39">
        <f t="shared" si="8"/>
        <v>0.052</v>
      </c>
    </row>
    <row r="153" spans="1:10" ht="14.25">
      <c r="A153" s="52" t="s">
        <v>2000</v>
      </c>
      <c r="B153" s="53" t="s">
        <v>2001</v>
      </c>
      <c r="C153" s="52" t="s">
        <v>1715</v>
      </c>
      <c r="D153" s="52"/>
      <c r="E153" s="54">
        <v>756.13</v>
      </c>
      <c r="F153" s="55">
        <v>7.7</v>
      </c>
      <c r="G153" s="37">
        <f t="shared" si="6"/>
        <v>748.43</v>
      </c>
      <c r="H153" s="38">
        <v>0.6</v>
      </c>
      <c r="I153" s="39">
        <f t="shared" si="7"/>
        <v>453.678</v>
      </c>
      <c r="J153" s="39">
        <f t="shared" si="8"/>
        <v>0.01</v>
      </c>
    </row>
    <row r="154" spans="1:10" ht="14.25">
      <c r="A154" s="52" t="s">
        <v>2002</v>
      </c>
      <c r="B154" s="53" t="s">
        <v>2003</v>
      </c>
      <c r="C154" s="52" t="s">
        <v>1715</v>
      </c>
      <c r="D154" s="52"/>
      <c r="E154" s="54">
        <v>1262.25</v>
      </c>
      <c r="F154" s="55">
        <v>7.7</v>
      </c>
      <c r="G154" s="37">
        <f t="shared" si="6"/>
        <v>1254.55</v>
      </c>
      <c r="H154" s="38">
        <v>0.6</v>
      </c>
      <c r="I154" s="39">
        <f t="shared" si="7"/>
        <v>757.35</v>
      </c>
      <c r="J154" s="39">
        <f t="shared" si="8"/>
        <v>0.006</v>
      </c>
    </row>
    <row r="155" spans="1:10" ht="14.25">
      <c r="A155" s="52" t="s">
        <v>2004</v>
      </c>
      <c r="B155" s="53" t="s">
        <v>2005</v>
      </c>
      <c r="C155" s="52" t="s">
        <v>1715</v>
      </c>
      <c r="D155" s="52"/>
      <c r="E155" s="54">
        <v>1640.93</v>
      </c>
      <c r="F155" s="55">
        <v>7.7</v>
      </c>
      <c r="G155" s="37">
        <f t="shared" si="6"/>
        <v>1633.23</v>
      </c>
      <c r="H155" s="38">
        <v>0.6</v>
      </c>
      <c r="I155" s="39">
        <f t="shared" si="7"/>
        <v>984.558</v>
      </c>
      <c r="J155" s="39">
        <f t="shared" si="8"/>
        <v>0.005</v>
      </c>
    </row>
    <row r="156" spans="1:10" ht="14.25">
      <c r="A156" s="52" t="s">
        <v>2006</v>
      </c>
      <c r="B156" s="53" t="s">
        <v>2007</v>
      </c>
      <c r="C156" s="52" t="s">
        <v>1715</v>
      </c>
      <c r="D156" s="52"/>
      <c r="E156" s="54">
        <v>1893.38</v>
      </c>
      <c r="F156" s="55">
        <v>7.7</v>
      </c>
      <c r="G156" s="37">
        <f t="shared" si="6"/>
        <v>1885.68</v>
      </c>
      <c r="H156" s="38">
        <v>0.6</v>
      </c>
      <c r="I156" s="39">
        <f t="shared" si="7"/>
        <v>1136.028</v>
      </c>
      <c r="J156" s="39">
        <f t="shared" si="8"/>
        <v>0.004</v>
      </c>
    </row>
    <row r="157" spans="1:10" ht="14.25">
      <c r="A157" s="52" t="s">
        <v>2008</v>
      </c>
      <c r="B157" s="53" t="s">
        <v>2009</v>
      </c>
      <c r="C157" s="52" t="s">
        <v>1715</v>
      </c>
      <c r="D157" s="52"/>
      <c r="E157" s="54">
        <v>3471.19</v>
      </c>
      <c r="F157" s="55">
        <v>9.24</v>
      </c>
      <c r="G157" s="37">
        <f t="shared" si="6"/>
        <v>3461.9500000000003</v>
      </c>
      <c r="H157" s="38">
        <v>0.6</v>
      </c>
      <c r="I157" s="39">
        <f t="shared" si="7"/>
        <v>2082.714</v>
      </c>
      <c r="J157" s="39">
        <f t="shared" si="8"/>
        <v>0.003</v>
      </c>
    </row>
    <row r="158" spans="1:10" ht="14.25">
      <c r="A158" s="52" t="s">
        <v>2010</v>
      </c>
      <c r="B158" s="53" t="s">
        <v>2011</v>
      </c>
      <c r="C158" s="52" t="s">
        <v>1715</v>
      </c>
      <c r="D158" s="52"/>
      <c r="E158" s="54">
        <v>3786.75</v>
      </c>
      <c r="F158" s="55">
        <v>9.24</v>
      </c>
      <c r="G158" s="37">
        <f t="shared" si="6"/>
        <v>3777.51</v>
      </c>
      <c r="H158" s="38">
        <v>0.6</v>
      </c>
      <c r="I158" s="39">
        <f t="shared" si="7"/>
        <v>2272.0499999999997</v>
      </c>
      <c r="J158" s="39">
        <f t="shared" si="8"/>
        <v>0.002</v>
      </c>
    </row>
    <row r="159" spans="1:10" ht="14.25">
      <c r="A159" s="52" t="s">
        <v>2012</v>
      </c>
      <c r="B159" s="53" t="s">
        <v>2013</v>
      </c>
      <c r="C159" s="52" t="s">
        <v>1715</v>
      </c>
      <c r="D159" s="52"/>
      <c r="E159" s="54">
        <v>5175.23</v>
      </c>
      <c r="F159" s="55">
        <v>10.78</v>
      </c>
      <c r="G159" s="37">
        <f t="shared" si="6"/>
        <v>5164.45</v>
      </c>
      <c r="H159" s="38">
        <v>0.6</v>
      </c>
      <c r="I159" s="39">
        <f t="shared" si="7"/>
        <v>3105.1379999999995</v>
      </c>
      <c r="J159" s="39">
        <f t="shared" si="8"/>
        <v>0.002</v>
      </c>
    </row>
    <row r="160" spans="1:10" ht="14.25">
      <c r="A160" s="52" t="s">
        <v>2014</v>
      </c>
      <c r="B160" s="53" t="s">
        <v>2015</v>
      </c>
      <c r="C160" s="52" t="s">
        <v>1715</v>
      </c>
      <c r="D160" s="52"/>
      <c r="E160" s="54">
        <v>7573.5</v>
      </c>
      <c r="F160" s="55">
        <v>12.32</v>
      </c>
      <c r="G160" s="37">
        <f t="shared" si="6"/>
        <v>7561.18</v>
      </c>
      <c r="H160" s="38">
        <v>0.6</v>
      </c>
      <c r="I160" s="39">
        <f t="shared" si="7"/>
        <v>4544.099999999999</v>
      </c>
      <c r="J160" s="39">
        <f t="shared" si="8"/>
        <v>0.002</v>
      </c>
    </row>
    <row r="161" spans="1:10" ht="14.25">
      <c r="A161" s="52" t="s">
        <v>2016</v>
      </c>
      <c r="B161" s="53" t="s">
        <v>2017</v>
      </c>
      <c r="C161" s="52" t="s">
        <v>1715</v>
      </c>
      <c r="D161" s="52"/>
      <c r="E161" s="54">
        <v>44.94</v>
      </c>
      <c r="F161" s="55">
        <v>3.1</v>
      </c>
      <c r="G161" s="37">
        <f t="shared" si="6"/>
        <v>41.839999999999996</v>
      </c>
      <c r="H161" s="38">
        <v>0.6</v>
      </c>
      <c r="I161" s="39">
        <f t="shared" si="7"/>
        <v>26.964</v>
      </c>
      <c r="J161" s="39">
        <f t="shared" si="8"/>
        <v>0.074</v>
      </c>
    </row>
    <row r="162" spans="1:10" ht="14.25">
      <c r="A162" s="52" t="s">
        <v>2018</v>
      </c>
      <c r="B162" s="53" t="s">
        <v>2019</v>
      </c>
      <c r="C162" s="52" t="s">
        <v>1715</v>
      </c>
      <c r="D162" s="52"/>
      <c r="E162" s="54">
        <v>69.8</v>
      </c>
      <c r="F162" s="55">
        <v>3.85</v>
      </c>
      <c r="G162" s="37">
        <f t="shared" si="6"/>
        <v>65.95</v>
      </c>
      <c r="H162" s="38">
        <v>0.6</v>
      </c>
      <c r="I162" s="39">
        <f t="shared" si="7"/>
        <v>41.879999999999995</v>
      </c>
      <c r="J162" s="39">
        <f t="shared" si="8"/>
        <v>0.058</v>
      </c>
    </row>
    <row r="163" spans="1:10" ht="14.25">
      <c r="A163" s="52" t="s">
        <v>2020</v>
      </c>
      <c r="B163" s="53" t="s">
        <v>2021</v>
      </c>
      <c r="C163" s="52" t="s">
        <v>1715</v>
      </c>
      <c r="D163" s="52"/>
      <c r="E163" s="54">
        <v>160.31</v>
      </c>
      <c r="F163" s="55">
        <v>9.24</v>
      </c>
      <c r="G163" s="37">
        <f t="shared" si="6"/>
        <v>151.07</v>
      </c>
      <c r="H163" s="38">
        <v>0.6</v>
      </c>
      <c r="I163" s="39">
        <f t="shared" si="7"/>
        <v>96.18599999999999</v>
      </c>
      <c r="J163" s="39">
        <f t="shared" si="8"/>
        <v>0.061</v>
      </c>
    </row>
    <row r="164" spans="1:10" ht="14.25">
      <c r="A164" s="52" t="s">
        <v>2022</v>
      </c>
      <c r="B164" s="53" t="s">
        <v>2023</v>
      </c>
      <c r="C164" s="52" t="s">
        <v>1715</v>
      </c>
      <c r="D164" s="52"/>
      <c r="E164" s="54">
        <v>239.83</v>
      </c>
      <c r="F164" s="55">
        <v>13.86</v>
      </c>
      <c r="G164" s="37">
        <f t="shared" si="6"/>
        <v>225.97000000000003</v>
      </c>
      <c r="H164" s="38">
        <v>0.6</v>
      </c>
      <c r="I164" s="39">
        <f t="shared" si="7"/>
        <v>143.898</v>
      </c>
      <c r="J164" s="39">
        <f t="shared" si="8"/>
        <v>0.061</v>
      </c>
    </row>
    <row r="165" spans="1:10" ht="14.25">
      <c r="A165" s="52" t="s">
        <v>1648</v>
      </c>
      <c r="B165" s="53" t="s">
        <v>2024</v>
      </c>
      <c r="C165" s="52" t="s">
        <v>1715</v>
      </c>
      <c r="D165" s="52"/>
      <c r="E165" s="54">
        <v>49.44</v>
      </c>
      <c r="F165" s="55">
        <v>3.7</v>
      </c>
      <c r="G165" s="37">
        <f t="shared" si="6"/>
        <v>45.739999999999995</v>
      </c>
      <c r="H165" s="38">
        <v>0.6</v>
      </c>
      <c r="I165" s="39">
        <f t="shared" si="7"/>
        <v>29.663999999999998</v>
      </c>
      <c r="J165" s="39">
        <f t="shared" si="8"/>
        <v>0.081</v>
      </c>
    </row>
    <row r="166" spans="1:10" ht="14.25">
      <c r="A166" s="52" t="s">
        <v>1649</v>
      </c>
      <c r="B166" s="53" t="s">
        <v>2025</v>
      </c>
      <c r="C166" s="52" t="s">
        <v>1715</v>
      </c>
      <c r="D166" s="52"/>
      <c r="E166" s="54">
        <v>55.25</v>
      </c>
      <c r="F166" s="55">
        <v>3.7</v>
      </c>
      <c r="G166" s="37">
        <f t="shared" si="6"/>
        <v>51.55</v>
      </c>
      <c r="H166" s="38">
        <v>0.6</v>
      </c>
      <c r="I166" s="39">
        <f t="shared" si="7"/>
        <v>33.15</v>
      </c>
      <c r="J166" s="39">
        <f t="shared" si="8"/>
        <v>0.072</v>
      </c>
    </row>
    <row r="167" spans="1:10" ht="14.25">
      <c r="A167" s="52" t="s">
        <v>2026</v>
      </c>
      <c r="B167" s="53" t="s">
        <v>2027</v>
      </c>
      <c r="C167" s="52" t="s">
        <v>1715</v>
      </c>
      <c r="D167" s="52"/>
      <c r="E167" s="54">
        <v>91.7</v>
      </c>
      <c r="F167" s="55">
        <v>3.7</v>
      </c>
      <c r="G167" s="37">
        <f t="shared" si="6"/>
        <v>88</v>
      </c>
      <c r="H167" s="38">
        <v>0.6</v>
      </c>
      <c r="I167" s="39">
        <f t="shared" si="7"/>
        <v>55.02</v>
      </c>
      <c r="J167" s="39">
        <f t="shared" si="8"/>
        <v>0.042</v>
      </c>
    </row>
    <row r="168" spans="1:10" ht="14.25">
      <c r="A168" s="52" t="s">
        <v>2028</v>
      </c>
      <c r="B168" s="53" t="s">
        <v>2029</v>
      </c>
      <c r="C168" s="52" t="s">
        <v>1715</v>
      </c>
      <c r="D168" s="52"/>
      <c r="E168" s="54">
        <v>208.21</v>
      </c>
      <c r="F168" s="55">
        <v>4.62</v>
      </c>
      <c r="G168" s="37">
        <f t="shared" si="6"/>
        <v>203.59</v>
      </c>
      <c r="H168" s="38">
        <v>0.6</v>
      </c>
      <c r="I168" s="39">
        <f t="shared" si="7"/>
        <v>124.926</v>
      </c>
      <c r="J168" s="39">
        <f t="shared" si="8"/>
        <v>0.023</v>
      </c>
    </row>
    <row r="169" spans="1:10" ht="14.25">
      <c r="A169" s="52" t="s">
        <v>2030</v>
      </c>
      <c r="B169" s="53" t="s">
        <v>2031</v>
      </c>
      <c r="C169" s="52" t="s">
        <v>1715</v>
      </c>
      <c r="D169" s="52"/>
      <c r="E169" s="54">
        <v>360.63</v>
      </c>
      <c r="F169" s="55">
        <v>5.17</v>
      </c>
      <c r="G169" s="37">
        <f t="shared" si="6"/>
        <v>355.46</v>
      </c>
      <c r="H169" s="38">
        <v>0.6</v>
      </c>
      <c r="I169" s="39">
        <f t="shared" si="7"/>
        <v>216.378</v>
      </c>
      <c r="J169" s="39">
        <f t="shared" si="8"/>
        <v>0.015</v>
      </c>
    </row>
    <row r="170" spans="1:10" ht="14.25">
      <c r="A170" s="52" t="s">
        <v>2032</v>
      </c>
      <c r="B170" s="53" t="s">
        <v>2033</v>
      </c>
      <c r="C170" s="52" t="s">
        <v>1715</v>
      </c>
      <c r="D170" s="52"/>
      <c r="E170" s="54">
        <v>415.87</v>
      </c>
      <c r="F170" s="55">
        <v>5.94</v>
      </c>
      <c r="G170" s="37">
        <f t="shared" si="6"/>
        <v>409.93</v>
      </c>
      <c r="H170" s="38">
        <v>0.6</v>
      </c>
      <c r="I170" s="39">
        <f t="shared" si="7"/>
        <v>249.522</v>
      </c>
      <c r="J170" s="39">
        <f t="shared" si="8"/>
        <v>0.014</v>
      </c>
    </row>
    <row r="171" spans="1:10" ht="14.25">
      <c r="A171" s="52" t="s">
        <v>2034</v>
      </c>
      <c r="B171" s="53" t="s">
        <v>2035</v>
      </c>
      <c r="C171" s="52" t="s">
        <v>1715</v>
      </c>
      <c r="D171" s="52"/>
      <c r="E171" s="54">
        <v>686.34</v>
      </c>
      <c r="F171" s="55">
        <v>6.93</v>
      </c>
      <c r="G171" s="37">
        <f t="shared" si="6"/>
        <v>679.4100000000001</v>
      </c>
      <c r="H171" s="38">
        <v>0.6</v>
      </c>
      <c r="I171" s="39">
        <f t="shared" si="7"/>
        <v>411.80400000000003</v>
      </c>
      <c r="J171" s="39">
        <f t="shared" si="8"/>
        <v>0.01</v>
      </c>
    </row>
    <row r="172" spans="1:10" ht="14.25">
      <c r="A172" s="52" t="s">
        <v>2036</v>
      </c>
      <c r="B172" s="53" t="s">
        <v>2037</v>
      </c>
      <c r="C172" s="52" t="s">
        <v>1715</v>
      </c>
      <c r="D172" s="52"/>
      <c r="E172" s="54">
        <v>149.86</v>
      </c>
      <c r="F172" s="55">
        <v>4.62</v>
      </c>
      <c r="G172" s="37">
        <f t="shared" si="6"/>
        <v>145.24</v>
      </c>
      <c r="H172" s="38">
        <v>0.6</v>
      </c>
      <c r="I172" s="39">
        <f t="shared" si="7"/>
        <v>89.91600000000001</v>
      </c>
      <c r="J172" s="39">
        <f t="shared" si="8"/>
        <v>0.032</v>
      </c>
    </row>
    <row r="173" spans="1:10" ht="14.25">
      <c r="A173" s="52" t="s">
        <v>2038</v>
      </c>
      <c r="B173" s="53" t="s">
        <v>2039</v>
      </c>
      <c r="C173" s="52" t="s">
        <v>1715</v>
      </c>
      <c r="D173" s="52"/>
      <c r="E173" s="54">
        <v>41.89</v>
      </c>
      <c r="F173" s="55">
        <v>3.7</v>
      </c>
      <c r="G173" s="37">
        <f t="shared" si="6"/>
        <v>38.19</v>
      </c>
      <c r="H173" s="38">
        <v>0.6</v>
      </c>
      <c r="I173" s="39">
        <f t="shared" si="7"/>
        <v>25.134</v>
      </c>
      <c r="J173" s="39">
        <f t="shared" si="8"/>
        <v>0.097</v>
      </c>
    </row>
    <row r="174" spans="1:10" ht="14.25">
      <c r="A174" s="52" t="s">
        <v>2040</v>
      </c>
      <c r="B174" s="53" t="s">
        <v>2041</v>
      </c>
      <c r="C174" s="52" t="s">
        <v>1715</v>
      </c>
      <c r="D174" s="52"/>
      <c r="E174" s="54">
        <v>43.62</v>
      </c>
      <c r="F174" s="55">
        <v>3.7</v>
      </c>
      <c r="G174" s="37">
        <f t="shared" si="6"/>
        <v>39.919999999999995</v>
      </c>
      <c r="H174" s="38">
        <v>0.6</v>
      </c>
      <c r="I174" s="39">
        <f t="shared" si="7"/>
        <v>26.171999999999997</v>
      </c>
      <c r="J174" s="39">
        <f t="shared" si="8"/>
        <v>0.093</v>
      </c>
    </row>
    <row r="175" spans="1:10" ht="14.25">
      <c r="A175" s="52" t="s">
        <v>2042</v>
      </c>
      <c r="B175" s="53" t="s">
        <v>2043</v>
      </c>
      <c r="C175" s="52" t="s">
        <v>1715</v>
      </c>
      <c r="D175" s="52"/>
      <c r="E175" s="54">
        <v>26.56</v>
      </c>
      <c r="F175" s="55">
        <v>3.7</v>
      </c>
      <c r="G175" s="37">
        <f t="shared" si="6"/>
        <v>22.86</v>
      </c>
      <c r="H175" s="38">
        <v>0.6</v>
      </c>
      <c r="I175" s="39">
        <f t="shared" si="7"/>
        <v>15.935999999999998</v>
      </c>
      <c r="J175" s="39">
        <f t="shared" si="8"/>
        <v>0.162</v>
      </c>
    </row>
    <row r="176" spans="1:10" s="61" customFormat="1" ht="14.25">
      <c r="A176" s="56" t="s">
        <v>2044</v>
      </c>
      <c r="B176" s="57" t="s">
        <v>2045</v>
      </c>
      <c r="C176" s="56" t="s">
        <v>1715</v>
      </c>
      <c r="D176" s="56"/>
      <c r="E176" s="54">
        <v>54.87</v>
      </c>
      <c r="F176" s="55">
        <v>2</v>
      </c>
      <c r="G176" s="58">
        <f t="shared" si="6"/>
        <v>52.87</v>
      </c>
      <c r="H176" s="59">
        <v>0.6</v>
      </c>
      <c r="I176" s="60">
        <f t="shared" si="7"/>
        <v>32.922</v>
      </c>
      <c r="J176" s="60">
        <f t="shared" si="8"/>
        <v>0.038</v>
      </c>
    </row>
    <row r="177" spans="1:10" ht="14.25">
      <c r="A177" s="52" t="s">
        <v>2046</v>
      </c>
      <c r="B177" s="53" t="s">
        <v>2047</v>
      </c>
      <c r="C177" s="52" t="s">
        <v>1715</v>
      </c>
      <c r="D177" s="52"/>
      <c r="E177" s="54">
        <v>58.79</v>
      </c>
      <c r="F177" s="55">
        <v>2</v>
      </c>
      <c r="G177" s="37">
        <f t="shared" si="6"/>
        <v>56.79</v>
      </c>
      <c r="H177" s="38">
        <v>0.6</v>
      </c>
      <c r="I177" s="39">
        <f t="shared" si="7"/>
        <v>35.274</v>
      </c>
      <c r="J177" s="39">
        <f t="shared" si="8"/>
        <v>0.035</v>
      </c>
    </row>
    <row r="178" spans="1:10" ht="14.25">
      <c r="A178" s="52" t="s">
        <v>2048</v>
      </c>
      <c r="B178" s="53" t="s">
        <v>2049</v>
      </c>
      <c r="C178" s="52" t="s">
        <v>1715</v>
      </c>
      <c r="D178" s="52"/>
      <c r="E178" s="54">
        <v>88.18</v>
      </c>
      <c r="F178" s="55">
        <v>2</v>
      </c>
      <c r="G178" s="37">
        <f t="shared" si="6"/>
        <v>86.18</v>
      </c>
      <c r="H178" s="38">
        <v>0.6</v>
      </c>
      <c r="I178" s="39">
        <f t="shared" si="7"/>
        <v>52.908</v>
      </c>
      <c r="J178" s="39">
        <f t="shared" si="8"/>
        <v>0.023</v>
      </c>
    </row>
    <row r="179" spans="1:10" ht="14.25">
      <c r="A179" s="52" t="s">
        <v>1650</v>
      </c>
      <c r="B179" s="53" t="s">
        <v>2050</v>
      </c>
      <c r="C179" s="52" t="s">
        <v>1715</v>
      </c>
      <c r="D179" s="52"/>
      <c r="E179" s="54">
        <v>78.38</v>
      </c>
      <c r="F179" s="55">
        <v>2</v>
      </c>
      <c r="G179" s="37">
        <f aca="true" t="shared" si="9" ref="G179:G242">E179-F179</f>
        <v>76.38</v>
      </c>
      <c r="H179" s="38">
        <v>0.6</v>
      </c>
      <c r="I179" s="39">
        <f t="shared" si="7"/>
        <v>47.028</v>
      </c>
      <c r="J179" s="39">
        <f t="shared" si="8"/>
        <v>0.026</v>
      </c>
    </row>
    <row r="180" spans="1:10" ht="14.25">
      <c r="A180" s="52" t="s">
        <v>2051</v>
      </c>
      <c r="B180" s="53" t="s">
        <v>2052</v>
      </c>
      <c r="C180" s="52" t="s">
        <v>1715</v>
      </c>
      <c r="D180" s="52"/>
      <c r="E180" s="54">
        <v>82.31</v>
      </c>
      <c r="F180" s="55">
        <v>2</v>
      </c>
      <c r="G180" s="37">
        <f t="shared" si="9"/>
        <v>80.31</v>
      </c>
      <c r="H180" s="38">
        <v>0.6</v>
      </c>
      <c r="I180" s="39">
        <f t="shared" si="7"/>
        <v>49.386</v>
      </c>
      <c r="J180" s="39">
        <f t="shared" si="8"/>
        <v>0.025</v>
      </c>
    </row>
    <row r="181" spans="1:10" ht="14.25">
      <c r="A181" s="52" t="s">
        <v>2053</v>
      </c>
      <c r="B181" s="53" t="s">
        <v>2054</v>
      </c>
      <c r="C181" s="52" t="s">
        <v>1715</v>
      </c>
      <c r="D181" s="52"/>
      <c r="E181" s="54">
        <v>97.98</v>
      </c>
      <c r="F181" s="55">
        <v>2</v>
      </c>
      <c r="G181" s="37">
        <f t="shared" si="9"/>
        <v>95.98</v>
      </c>
      <c r="H181" s="38">
        <v>0.6</v>
      </c>
      <c r="I181" s="39">
        <f t="shared" si="7"/>
        <v>58.788</v>
      </c>
      <c r="J181" s="39">
        <f t="shared" si="8"/>
        <v>0.021</v>
      </c>
    </row>
    <row r="182" spans="1:10" ht="14.25">
      <c r="A182" s="52" t="s">
        <v>2055</v>
      </c>
      <c r="B182" s="53" t="s">
        <v>2056</v>
      </c>
      <c r="C182" s="52" t="s">
        <v>1715</v>
      </c>
      <c r="D182" s="52"/>
      <c r="E182" s="54">
        <v>293.94</v>
      </c>
      <c r="F182" s="55">
        <v>2</v>
      </c>
      <c r="G182" s="37">
        <f t="shared" si="9"/>
        <v>291.94</v>
      </c>
      <c r="H182" s="38">
        <v>0.6</v>
      </c>
      <c r="I182" s="39">
        <f t="shared" si="7"/>
        <v>176.364</v>
      </c>
      <c r="J182" s="39">
        <f t="shared" si="8"/>
        <v>0.007</v>
      </c>
    </row>
    <row r="183" spans="1:10" ht="14.25">
      <c r="A183" s="52" t="s">
        <v>2057</v>
      </c>
      <c r="B183" s="53" t="s">
        <v>2058</v>
      </c>
      <c r="C183" s="52" t="s">
        <v>1715</v>
      </c>
      <c r="D183" s="52"/>
      <c r="E183" s="54">
        <v>415.42</v>
      </c>
      <c r="F183" s="55">
        <v>2</v>
      </c>
      <c r="G183" s="37">
        <f t="shared" si="9"/>
        <v>413.42</v>
      </c>
      <c r="H183" s="38">
        <v>0.6</v>
      </c>
      <c r="I183" s="39">
        <f t="shared" si="7"/>
        <v>249.252</v>
      </c>
      <c r="J183" s="39">
        <f t="shared" si="8"/>
        <v>0.005</v>
      </c>
    </row>
    <row r="184" spans="1:10" ht="14.25">
      <c r="A184" s="52" t="s">
        <v>1651</v>
      </c>
      <c r="B184" s="53" t="s">
        <v>2059</v>
      </c>
      <c r="C184" s="52" t="s">
        <v>1715</v>
      </c>
      <c r="D184" s="52"/>
      <c r="E184" s="54">
        <v>529.08</v>
      </c>
      <c r="F184" s="55">
        <v>2</v>
      </c>
      <c r="G184" s="37">
        <f t="shared" si="9"/>
        <v>527.08</v>
      </c>
      <c r="H184" s="38">
        <v>0.6</v>
      </c>
      <c r="I184" s="39">
        <f t="shared" si="7"/>
        <v>317.44800000000004</v>
      </c>
      <c r="J184" s="39">
        <f t="shared" si="8"/>
        <v>0.004</v>
      </c>
    </row>
    <row r="185" spans="1:10" ht="14.25">
      <c r="A185" s="52" t="s">
        <v>1652</v>
      </c>
      <c r="B185" s="53" t="s">
        <v>2060</v>
      </c>
      <c r="C185" s="52" t="s">
        <v>1715</v>
      </c>
      <c r="D185" s="52"/>
      <c r="E185" s="54">
        <v>1403.33</v>
      </c>
      <c r="F185" s="55">
        <v>2</v>
      </c>
      <c r="G185" s="37">
        <f t="shared" si="9"/>
        <v>1401.33</v>
      </c>
      <c r="H185" s="38">
        <v>0.6</v>
      </c>
      <c r="I185" s="39">
        <f t="shared" si="7"/>
        <v>841.9979999999999</v>
      </c>
      <c r="J185" s="39">
        <f t="shared" si="8"/>
        <v>0.001</v>
      </c>
    </row>
    <row r="186" spans="1:10" ht="14.25">
      <c r="A186" s="52" t="s">
        <v>2061</v>
      </c>
      <c r="B186" s="53" t="s">
        <v>2062</v>
      </c>
      <c r="C186" s="52" t="s">
        <v>1715</v>
      </c>
      <c r="D186" s="52"/>
      <c r="E186" s="54">
        <v>66.62</v>
      </c>
      <c r="F186" s="55">
        <v>2</v>
      </c>
      <c r="G186" s="37">
        <f t="shared" si="9"/>
        <v>64.62</v>
      </c>
      <c r="H186" s="38">
        <v>0.6</v>
      </c>
      <c r="I186" s="39">
        <f t="shared" si="7"/>
        <v>39.972</v>
      </c>
      <c r="J186" s="39">
        <f t="shared" si="8"/>
        <v>0.031</v>
      </c>
    </row>
    <row r="187" spans="1:10" ht="14.25">
      <c r="A187" s="52" t="s">
        <v>2063</v>
      </c>
      <c r="B187" s="53" t="s">
        <v>2064</v>
      </c>
      <c r="C187" s="52" t="s">
        <v>1715</v>
      </c>
      <c r="D187" s="52"/>
      <c r="E187" s="54">
        <v>78.39</v>
      </c>
      <c r="F187" s="55">
        <v>2.87</v>
      </c>
      <c r="G187" s="37">
        <f t="shared" si="9"/>
        <v>75.52</v>
      </c>
      <c r="H187" s="38">
        <v>0.6</v>
      </c>
      <c r="I187" s="39">
        <f t="shared" si="7"/>
        <v>47.034</v>
      </c>
      <c r="J187" s="39">
        <f t="shared" si="8"/>
        <v>0.038</v>
      </c>
    </row>
    <row r="188" spans="1:10" ht="14.25">
      <c r="A188" s="52" t="s">
        <v>1653</v>
      </c>
      <c r="B188" s="53" t="s">
        <v>2065</v>
      </c>
      <c r="C188" s="52" t="s">
        <v>1715</v>
      </c>
      <c r="D188" s="52"/>
      <c r="E188" s="54">
        <v>82.31</v>
      </c>
      <c r="F188" s="55">
        <v>2.87</v>
      </c>
      <c r="G188" s="37">
        <f t="shared" si="9"/>
        <v>79.44</v>
      </c>
      <c r="H188" s="38">
        <v>0.6</v>
      </c>
      <c r="I188" s="39">
        <f t="shared" si="7"/>
        <v>49.386</v>
      </c>
      <c r="J188" s="39">
        <f t="shared" si="8"/>
        <v>0.036</v>
      </c>
    </row>
    <row r="189" spans="1:10" ht="14.25">
      <c r="A189" s="52" t="s">
        <v>2066</v>
      </c>
      <c r="B189" s="53" t="s">
        <v>2067</v>
      </c>
      <c r="C189" s="52" t="s">
        <v>1715</v>
      </c>
      <c r="D189" s="52"/>
      <c r="E189" s="54">
        <v>97.98</v>
      </c>
      <c r="F189" s="55">
        <v>2.87</v>
      </c>
      <c r="G189" s="37">
        <f t="shared" si="9"/>
        <v>95.11</v>
      </c>
      <c r="H189" s="38">
        <v>0.6</v>
      </c>
      <c r="I189" s="39">
        <f t="shared" si="7"/>
        <v>58.788</v>
      </c>
      <c r="J189" s="39">
        <f t="shared" si="8"/>
        <v>0.03</v>
      </c>
    </row>
    <row r="190" spans="1:10" ht="14.25">
      <c r="A190" s="52" t="s">
        <v>2068</v>
      </c>
      <c r="B190" s="53" t="s">
        <v>2069</v>
      </c>
      <c r="C190" s="52" t="s">
        <v>1715</v>
      </c>
      <c r="D190" s="52"/>
      <c r="E190" s="54">
        <v>290.06</v>
      </c>
      <c r="F190" s="55">
        <v>2.87</v>
      </c>
      <c r="G190" s="37">
        <f t="shared" si="9"/>
        <v>287.19</v>
      </c>
      <c r="H190" s="38">
        <v>0.6</v>
      </c>
      <c r="I190" s="39">
        <f t="shared" si="7"/>
        <v>174.036</v>
      </c>
      <c r="J190" s="39">
        <f t="shared" si="8"/>
        <v>0.01</v>
      </c>
    </row>
    <row r="191" spans="1:10" ht="14.25">
      <c r="A191" s="52" t="s">
        <v>2070</v>
      </c>
      <c r="B191" s="53" t="s">
        <v>2071</v>
      </c>
      <c r="C191" s="52" t="s">
        <v>1715</v>
      </c>
      <c r="D191" s="52"/>
      <c r="E191" s="54">
        <v>297.86</v>
      </c>
      <c r="F191" s="55">
        <v>2.87</v>
      </c>
      <c r="G191" s="37">
        <f t="shared" si="9"/>
        <v>294.99</v>
      </c>
      <c r="H191" s="38">
        <v>0.6</v>
      </c>
      <c r="I191" s="39">
        <f t="shared" si="7"/>
        <v>178.716</v>
      </c>
      <c r="J191" s="39">
        <f t="shared" si="8"/>
        <v>0.01</v>
      </c>
    </row>
    <row r="192" spans="1:10" ht="14.25">
      <c r="A192" s="52" t="s">
        <v>2072</v>
      </c>
      <c r="B192" s="53" t="s">
        <v>2073</v>
      </c>
      <c r="C192" s="52" t="s">
        <v>1715</v>
      </c>
      <c r="D192" s="52"/>
      <c r="E192" s="54">
        <v>313.53</v>
      </c>
      <c r="F192" s="55">
        <v>2.87</v>
      </c>
      <c r="G192" s="37">
        <f t="shared" si="9"/>
        <v>310.65999999999997</v>
      </c>
      <c r="H192" s="38">
        <v>0.6</v>
      </c>
      <c r="I192" s="39">
        <f t="shared" si="7"/>
        <v>188.11799999999997</v>
      </c>
      <c r="J192" s="39">
        <f t="shared" si="8"/>
        <v>0.009</v>
      </c>
    </row>
    <row r="193" spans="1:10" ht="14.25">
      <c r="A193" s="52" t="s">
        <v>2074</v>
      </c>
      <c r="B193" s="53" t="s">
        <v>2075</v>
      </c>
      <c r="C193" s="52" t="s">
        <v>1715</v>
      </c>
      <c r="D193" s="52"/>
      <c r="E193" s="54">
        <v>1658.48</v>
      </c>
      <c r="F193" s="55">
        <v>2.87</v>
      </c>
      <c r="G193" s="37">
        <f t="shared" si="9"/>
        <v>1655.6100000000001</v>
      </c>
      <c r="H193" s="38">
        <v>0.6</v>
      </c>
      <c r="I193" s="39">
        <f t="shared" si="7"/>
        <v>995.088</v>
      </c>
      <c r="J193" s="39">
        <f t="shared" si="8"/>
        <v>0.002</v>
      </c>
    </row>
    <row r="194" spans="1:10" ht="14.25">
      <c r="A194" s="52" t="s">
        <v>2076</v>
      </c>
      <c r="B194" s="53" t="s">
        <v>2077</v>
      </c>
      <c r="C194" s="52" t="s">
        <v>1715</v>
      </c>
      <c r="D194" s="52"/>
      <c r="E194" s="54">
        <v>2351.47</v>
      </c>
      <c r="F194" s="55">
        <v>2.87</v>
      </c>
      <c r="G194" s="37">
        <f t="shared" si="9"/>
        <v>2348.6</v>
      </c>
      <c r="H194" s="38">
        <v>0.6</v>
      </c>
      <c r="I194" s="39">
        <f t="shared" si="7"/>
        <v>1410.8819999999998</v>
      </c>
      <c r="J194" s="39">
        <f t="shared" si="8"/>
        <v>0.001</v>
      </c>
    </row>
    <row r="195" spans="1:10" ht="14.25">
      <c r="A195" s="52" t="s">
        <v>1654</v>
      </c>
      <c r="B195" s="53" t="s">
        <v>2078</v>
      </c>
      <c r="C195" s="52" t="s">
        <v>1715</v>
      </c>
      <c r="D195" s="52"/>
      <c r="E195" s="54">
        <v>2645.4</v>
      </c>
      <c r="F195" s="55">
        <v>2.87</v>
      </c>
      <c r="G195" s="37">
        <f t="shared" si="9"/>
        <v>2642.53</v>
      </c>
      <c r="H195" s="38">
        <v>0.6</v>
      </c>
      <c r="I195" s="39">
        <f t="shared" si="7"/>
        <v>1587.24</v>
      </c>
      <c r="J195" s="39">
        <f t="shared" si="8"/>
        <v>0.001</v>
      </c>
    </row>
    <row r="196" spans="1:10" ht="25.5">
      <c r="A196" s="52" t="s">
        <v>2079</v>
      </c>
      <c r="B196" s="53" t="s">
        <v>2080</v>
      </c>
      <c r="C196" s="52" t="s">
        <v>1715</v>
      </c>
      <c r="D196" s="52"/>
      <c r="E196" s="54">
        <v>1871.1</v>
      </c>
      <c r="F196" s="55">
        <v>3.08</v>
      </c>
      <c r="G196" s="37">
        <f t="shared" si="9"/>
        <v>1868.02</v>
      </c>
      <c r="H196" s="38">
        <v>0.6</v>
      </c>
      <c r="I196" s="39">
        <f t="shared" si="7"/>
        <v>1122.6599999999999</v>
      </c>
      <c r="J196" s="39">
        <f t="shared" si="8"/>
        <v>0.002</v>
      </c>
    </row>
    <row r="197" spans="1:10" ht="25.5">
      <c r="A197" s="52" t="s">
        <v>2081</v>
      </c>
      <c r="B197" s="53" t="s">
        <v>2082</v>
      </c>
      <c r="C197" s="52" t="s">
        <v>1715</v>
      </c>
      <c r="D197" s="52"/>
      <c r="E197" s="54">
        <v>2138.1</v>
      </c>
      <c r="F197" s="55">
        <v>3.08</v>
      </c>
      <c r="G197" s="37">
        <f t="shared" si="9"/>
        <v>2135.02</v>
      </c>
      <c r="H197" s="38">
        <v>0.6</v>
      </c>
      <c r="I197" s="39">
        <f t="shared" si="7"/>
        <v>1282.86</v>
      </c>
      <c r="J197" s="39">
        <f t="shared" si="8"/>
        <v>0.001</v>
      </c>
    </row>
    <row r="198" spans="1:10" ht="14.25">
      <c r="A198" s="52" t="s">
        <v>2083</v>
      </c>
      <c r="B198" s="53" t="s">
        <v>2084</v>
      </c>
      <c r="C198" s="52" t="s">
        <v>1715</v>
      </c>
      <c r="D198" s="52"/>
      <c r="E198" s="54">
        <v>2405.7</v>
      </c>
      <c r="F198" s="55">
        <v>3.08</v>
      </c>
      <c r="G198" s="37">
        <f t="shared" si="9"/>
        <v>2402.62</v>
      </c>
      <c r="H198" s="38">
        <v>0.6</v>
      </c>
      <c r="I198" s="39">
        <f t="shared" si="7"/>
        <v>1443.4199999999998</v>
      </c>
      <c r="J198" s="39">
        <f t="shared" si="8"/>
        <v>0.001</v>
      </c>
    </row>
    <row r="199" spans="1:10" ht="14.25">
      <c r="A199" s="52" t="s">
        <v>2085</v>
      </c>
      <c r="B199" s="53" t="s">
        <v>2086</v>
      </c>
      <c r="C199" s="52" t="s">
        <v>1715</v>
      </c>
      <c r="D199" s="52"/>
      <c r="E199" s="54">
        <v>31.02</v>
      </c>
      <c r="F199" s="55">
        <v>2.78</v>
      </c>
      <c r="G199" s="37">
        <f t="shared" si="9"/>
        <v>28.24</v>
      </c>
      <c r="H199" s="38">
        <v>0.6</v>
      </c>
      <c r="I199" s="39">
        <f aca="true" t="shared" si="10" ref="I199:I262">E199*H199</f>
        <v>18.612</v>
      </c>
      <c r="J199" s="39">
        <f aca="true" t="shared" si="11" ref="J199:J262">ROUND(F199/G199,3)</f>
        <v>0.098</v>
      </c>
    </row>
    <row r="200" spans="1:10" ht="14.25">
      <c r="A200" s="52" t="s">
        <v>2087</v>
      </c>
      <c r="B200" s="53" t="s">
        <v>2088</v>
      </c>
      <c r="C200" s="52" t="s">
        <v>1715</v>
      </c>
      <c r="D200" s="52"/>
      <c r="E200" s="54">
        <v>33.54</v>
      </c>
      <c r="F200" s="55">
        <v>2.72</v>
      </c>
      <c r="G200" s="37">
        <f t="shared" si="9"/>
        <v>30.82</v>
      </c>
      <c r="H200" s="38">
        <v>0.6</v>
      </c>
      <c r="I200" s="39">
        <f t="shared" si="10"/>
        <v>20.124</v>
      </c>
      <c r="J200" s="39">
        <f t="shared" si="11"/>
        <v>0.088</v>
      </c>
    </row>
    <row r="201" spans="1:10" ht="14.25">
      <c r="A201" s="52" t="s">
        <v>2089</v>
      </c>
      <c r="B201" s="53" t="s">
        <v>2090</v>
      </c>
      <c r="C201" s="52" t="s">
        <v>1715</v>
      </c>
      <c r="D201" s="52"/>
      <c r="E201" s="54">
        <v>34.89</v>
      </c>
      <c r="F201" s="55">
        <v>2.72</v>
      </c>
      <c r="G201" s="37">
        <f t="shared" si="9"/>
        <v>32.17</v>
      </c>
      <c r="H201" s="38">
        <v>0.6</v>
      </c>
      <c r="I201" s="39">
        <f t="shared" si="10"/>
        <v>20.934</v>
      </c>
      <c r="J201" s="39">
        <f t="shared" si="11"/>
        <v>0.085</v>
      </c>
    </row>
    <row r="202" spans="1:10" ht="14.25">
      <c r="A202" s="52" t="s">
        <v>2091</v>
      </c>
      <c r="B202" s="53" t="s">
        <v>2092</v>
      </c>
      <c r="C202" s="52" t="s">
        <v>1715</v>
      </c>
      <c r="D202" s="52"/>
      <c r="E202" s="54">
        <v>19.39</v>
      </c>
      <c r="F202" s="55">
        <v>2.72</v>
      </c>
      <c r="G202" s="37">
        <f t="shared" si="9"/>
        <v>16.67</v>
      </c>
      <c r="H202" s="38">
        <v>0.6</v>
      </c>
      <c r="I202" s="39">
        <f t="shared" si="10"/>
        <v>11.634</v>
      </c>
      <c r="J202" s="39">
        <f t="shared" si="11"/>
        <v>0.163</v>
      </c>
    </row>
    <row r="203" spans="1:10" ht="14.25">
      <c r="A203" s="52" t="s">
        <v>2093</v>
      </c>
      <c r="B203" s="53" t="s">
        <v>2094</v>
      </c>
      <c r="C203" s="52" t="s">
        <v>1715</v>
      </c>
      <c r="D203" s="52"/>
      <c r="E203" s="54">
        <v>22.1</v>
      </c>
      <c r="F203" s="55">
        <v>2.72</v>
      </c>
      <c r="G203" s="37">
        <f t="shared" si="9"/>
        <v>19.380000000000003</v>
      </c>
      <c r="H203" s="38">
        <v>0.6</v>
      </c>
      <c r="I203" s="39">
        <f t="shared" si="10"/>
        <v>13.26</v>
      </c>
      <c r="J203" s="39">
        <f t="shared" si="11"/>
        <v>0.14</v>
      </c>
    </row>
    <row r="204" spans="1:10" ht="14.25">
      <c r="A204" s="52" t="s">
        <v>2095</v>
      </c>
      <c r="B204" s="53" t="s">
        <v>2096</v>
      </c>
      <c r="C204" s="52" t="s">
        <v>1715</v>
      </c>
      <c r="D204" s="52"/>
      <c r="E204" s="54">
        <v>12.21</v>
      </c>
      <c r="F204" s="55">
        <v>2.72</v>
      </c>
      <c r="G204" s="37">
        <f t="shared" si="9"/>
        <v>9.49</v>
      </c>
      <c r="H204" s="38">
        <v>0.6</v>
      </c>
      <c r="I204" s="39">
        <f t="shared" si="10"/>
        <v>7.3260000000000005</v>
      </c>
      <c r="J204" s="39">
        <f t="shared" si="11"/>
        <v>0.287</v>
      </c>
    </row>
    <row r="205" spans="1:10" ht="14.25">
      <c r="A205" s="52" t="s">
        <v>2097</v>
      </c>
      <c r="B205" s="53" t="s">
        <v>2098</v>
      </c>
      <c r="C205" s="52" t="s">
        <v>1715</v>
      </c>
      <c r="D205" s="52"/>
      <c r="E205" s="54">
        <v>12.21</v>
      </c>
      <c r="F205" s="55">
        <v>2.72</v>
      </c>
      <c r="G205" s="37">
        <f t="shared" si="9"/>
        <v>9.49</v>
      </c>
      <c r="H205" s="38">
        <v>0.6</v>
      </c>
      <c r="I205" s="39">
        <f t="shared" si="10"/>
        <v>7.3260000000000005</v>
      </c>
      <c r="J205" s="39">
        <f t="shared" si="11"/>
        <v>0.287</v>
      </c>
    </row>
    <row r="206" spans="1:10" ht="14.25">
      <c r="A206" s="52" t="s">
        <v>2099</v>
      </c>
      <c r="B206" s="53" t="s">
        <v>2100</v>
      </c>
      <c r="C206" s="52" t="s">
        <v>1715</v>
      </c>
      <c r="D206" s="52"/>
      <c r="E206" s="54">
        <v>89.18</v>
      </c>
      <c r="F206" s="55">
        <v>5.27</v>
      </c>
      <c r="G206" s="37">
        <f t="shared" si="9"/>
        <v>83.91000000000001</v>
      </c>
      <c r="H206" s="38">
        <v>0.6</v>
      </c>
      <c r="I206" s="39">
        <f t="shared" si="10"/>
        <v>53.508</v>
      </c>
      <c r="J206" s="39">
        <f t="shared" si="11"/>
        <v>0.063</v>
      </c>
    </row>
    <row r="207" spans="1:10" ht="14.25">
      <c r="A207" s="52" t="s">
        <v>2101</v>
      </c>
      <c r="B207" s="53" t="s">
        <v>2102</v>
      </c>
      <c r="C207" s="52" t="s">
        <v>1715</v>
      </c>
      <c r="D207" s="52"/>
      <c r="E207" s="54">
        <v>89.18</v>
      </c>
      <c r="F207" s="55">
        <v>5.27</v>
      </c>
      <c r="G207" s="37">
        <f t="shared" si="9"/>
        <v>83.91000000000001</v>
      </c>
      <c r="H207" s="38">
        <v>0.6</v>
      </c>
      <c r="I207" s="39">
        <f t="shared" si="10"/>
        <v>53.508</v>
      </c>
      <c r="J207" s="39">
        <f t="shared" si="11"/>
        <v>0.063</v>
      </c>
    </row>
    <row r="208" spans="1:10" ht="14.25">
      <c r="A208" s="52" t="s">
        <v>2103</v>
      </c>
      <c r="B208" s="53" t="s">
        <v>2104</v>
      </c>
      <c r="C208" s="52" t="s">
        <v>1715</v>
      </c>
      <c r="D208" s="52"/>
      <c r="E208" s="54">
        <v>89.18</v>
      </c>
      <c r="F208" s="55">
        <v>5.27</v>
      </c>
      <c r="G208" s="37">
        <f t="shared" si="9"/>
        <v>83.91000000000001</v>
      </c>
      <c r="H208" s="38">
        <v>0.6</v>
      </c>
      <c r="I208" s="39">
        <f t="shared" si="10"/>
        <v>53.508</v>
      </c>
      <c r="J208" s="39">
        <f t="shared" si="11"/>
        <v>0.063</v>
      </c>
    </row>
    <row r="209" spans="1:10" ht="14.25">
      <c r="A209" s="52" t="s">
        <v>2105</v>
      </c>
      <c r="B209" s="53" t="s">
        <v>2106</v>
      </c>
      <c r="C209" s="52" t="s">
        <v>1715</v>
      </c>
      <c r="D209" s="52"/>
      <c r="E209" s="54">
        <v>113.51</v>
      </c>
      <c r="F209" s="55">
        <v>5.27</v>
      </c>
      <c r="G209" s="37">
        <f t="shared" si="9"/>
        <v>108.24000000000001</v>
      </c>
      <c r="H209" s="38">
        <v>0.6</v>
      </c>
      <c r="I209" s="39">
        <f t="shared" si="10"/>
        <v>68.106</v>
      </c>
      <c r="J209" s="39">
        <f t="shared" si="11"/>
        <v>0.049</v>
      </c>
    </row>
    <row r="210" spans="1:10" ht="14.25">
      <c r="A210" s="52" t="s">
        <v>2107</v>
      </c>
      <c r="B210" s="53" t="s">
        <v>2108</v>
      </c>
      <c r="C210" s="52" t="s">
        <v>1715</v>
      </c>
      <c r="D210" s="52"/>
      <c r="E210" s="54">
        <v>113.51</v>
      </c>
      <c r="F210" s="55">
        <v>5.27</v>
      </c>
      <c r="G210" s="37">
        <f t="shared" si="9"/>
        <v>108.24000000000001</v>
      </c>
      <c r="H210" s="38">
        <v>0.6</v>
      </c>
      <c r="I210" s="39">
        <f t="shared" si="10"/>
        <v>68.106</v>
      </c>
      <c r="J210" s="39">
        <f t="shared" si="11"/>
        <v>0.049</v>
      </c>
    </row>
    <row r="211" spans="1:10" ht="14.25">
      <c r="A211" s="52" t="s">
        <v>2109</v>
      </c>
      <c r="B211" s="53" t="s">
        <v>2110</v>
      </c>
      <c r="C211" s="52" t="s">
        <v>1715</v>
      </c>
      <c r="D211" s="52"/>
      <c r="E211" s="54">
        <v>127.7</v>
      </c>
      <c r="F211" s="55">
        <v>6.21</v>
      </c>
      <c r="G211" s="37">
        <f t="shared" si="9"/>
        <v>121.49000000000001</v>
      </c>
      <c r="H211" s="38">
        <v>0.6</v>
      </c>
      <c r="I211" s="39">
        <f t="shared" si="10"/>
        <v>76.62</v>
      </c>
      <c r="J211" s="39">
        <f t="shared" si="11"/>
        <v>0.051</v>
      </c>
    </row>
    <row r="212" spans="1:10" ht="14.25">
      <c r="A212" s="52" t="s">
        <v>2111</v>
      </c>
      <c r="B212" s="53" t="s">
        <v>2112</v>
      </c>
      <c r="C212" s="52" t="s">
        <v>1715</v>
      </c>
      <c r="D212" s="52"/>
      <c r="E212" s="54">
        <v>177.36</v>
      </c>
      <c r="F212" s="55">
        <v>6.21</v>
      </c>
      <c r="G212" s="37">
        <f t="shared" si="9"/>
        <v>171.15</v>
      </c>
      <c r="H212" s="38">
        <v>0.6</v>
      </c>
      <c r="I212" s="39">
        <f t="shared" si="10"/>
        <v>106.41600000000001</v>
      </c>
      <c r="J212" s="39">
        <f t="shared" si="11"/>
        <v>0.036</v>
      </c>
    </row>
    <row r="213" spans="1:10" ht="14.25">
      <c r="A213" s="52" t="s">
        <v>2113</v>
      </c>
      <c r="B213" s="53" t="s">
        <v>2114</v>
      </c>
      <c r="C213" s="52" t="s">
        <v>1715</v>
      </c>
      <c r="D213" s="52"/>
      <c r="E213" s="54">
        <v>279.71</v>
      </c>
      <c r="F213" s="55">
        <v>10.67</v>
      </c>
      <c r="G213" s="37">
        <f t="shared" si="9"/>
        <v>269.03999999999996</v>
      </c>
      <c r="H213" s="38">
        <v>0.6</v>
      </c>
      <c r="I213" s="39">
        <f t="shared" si="10"/>
        <v>167.826</v>
      </c>
      <c r="J213" s="39">
        <f t="shared" si="11"/>
        <v>0.04</v>
      </c>
    </row>
    <row r="214" spans="1:10" ht="14.25">
      <c r="A214" s="52" t="s">
        <v>2115</v>
      </c>
      <c r="B214" s="53" t="s">
        <v>2116</v>
      </c>
      <c r="C214" s="52" t="s">
        <v>1715</v>
      </c>
      <c r="D214" s="52"/>
      <c r="E214" s="54">
        <v>648.62</v>
      </c>
      <c r="F214" s="55">
        <v>11.68</v>
      </c>
      <c r="G214" s="37">
        <f t="shared" si="9"/>
        <v>636.94</v>
      </c>
      <c r="H214" s="38">
        <v>0.6</v>
      </c>
      <c r="I214" s="39">
        <f t="shared" si="10"/>
        <v>389.17199999999997</v>
      </c>
      <c r="J214" s="39">
        <f t="shared" si="11"/>
        <v>0.018</v>
      </c>
    </row>
    <row r="215" spans="1:10" ht="14.25">
      <c r="A215" s="52" t="s">
        <v>2117</v>
      </c>
      <c r="B215" s="53" t="s">
        <v>2118</v>
      </c>
      <c r="C215" s="52" t="s">
        <v>1715</v>
      </c>
      <c r="D215" s="52"/>
      <c r="E215" s="54">
        <v>912.13</v>
      </c>
      <c r="F215" s="55">
        <v>12.08</v>
      </c>
      <c r="G215" s="37">
        <f t="shared" si="9"/>
        <v>900.05</v>
      </c>
      <c r="H215" s="38">
        <v>0.6</v>
      </c>
      <c r="I215" s="39">
        <f t="shared" si="10"/>
        <v>547.278</v>
      </c>
      <c r="J215" s="39">
        <f t="shared" si="11"/>
        <v>0.013</v>
      </c>
    </row>
    <row r="216" spans="1:10" ht="14.25">
      <c r="A216" s="52" t="s">
        <v>2119</v>
      </c>
      <c r="B216" s="53" t="s">
        <v>2120</v>
      </c>
      <c r="C216" s="52" t="s">
        <v>1715</v>
      </c>
      <c r="D216" s="52"/>
      <c r="E216" s="54">
        <v>322.29</v>
      </c>
      <c r="F216" s="55">
        <v>15.93</v>
      </c>
      <c r="G216" s="37">
        <f t="shared" si="9"/>
        <v>306.36</v>
      </c>
      <c r="H216" s="38">
        <v>0.6</v>
      </c>
      <c r="I216" s="39">
        <f t="shared" si="10"/>
        <v>193.374</v>
      </c>
      <c r="J216" s="39">
        <f t="shared" si="11"/>
        <v>0.052</v>
      </c>
    </row>
    <row r="217" spans="1:10" ht="14.25">
      <c r="A217" s="52" t="s">
        <v>2121</v>
      </c>
      <c r="B217" s="53" t="s">
        <v>2122</v>
      </c>
      <c r="C217" s="52" t="s">
        <v>1715</v>
      </c>
      <c r="D217" s="52"/>
      <c r="E217" s="54">
        <v>577.68</v>
      </c>
      <c r="F217" s="55">
        <v>15.93</v>
      </c>
      <c r="G217" s="37">
        <f t="shared" si="9"/>
        <v>561.75</v>
      </c>
      <c r="H217" s="38">
        <v>0.6</v>
      </c>
      <c r="I217" s="39">
        <f t="shared" si="10"/>
        <v>346.60799999999995</v>
      </c>
      <c r="J217" s="39">
        <f t="shared" si="11"/>
        <v>0.028</v>
      </c>
    </row>
    <row r="218" spans="1:10" ht="14.25">
      <c r="A218" s="52" t="s">
        <v>2123</v>
      </c>
      <c r="B218" s="53" t="s">
        <v>2124</v>
      </c>
      <c r="C218" s="52" t="s">
        <v>1715</v>
      </c>
      <c r="D218" s="52"/>
      <c r="E218" s="54">
        <v>808.73</v>
      </c>
      <c r="F218" s="55">
        <v>17.08</v>
      </c>
      <c r="G218" s="37">
        <f t="shared" si="9"/>
        <v>791.65</v>
      </c>
      <c r="H218" s="38">
        <v>0.6</v>
      </c>
      <c r="I218" s="39">
        <f t="shared" si="10"/>
        <v>485.238</v>
      </c>
      <c r="J218" s="39">
        <f t="shared" si="11"/>
        <v>0.022</v>
      </c>
    </row>
    <row r="219" spans="1:10" ht="14.25">
      <c r="A219" s="52" t="s">
        <v>2125</v>
      </c>
      <c r="B219" s="53" t="s">
        <v>2126</v>
      </c>
      <c r="C219" s="52" t="s">
        <v>1715</v>
      </c>
      <c r="D219" s="52"/>
      <c r="E219" s="54">
        <v>1033.74</v>
      </c>
      <c r="F219" s="55">
        <v>17.37</v>
      </c>
      <c r="G219" s="37">
        <f t="shared" si="9"/>
        <v>1016.37</v>
      </c>
      <c r="H219" s="38">
        <v>0.6</v>
      </c>
      <c r="I219" s="39">
        <f t="shared" si="10"/>
        <v>620.244</v>
      </c>
      <c r="J219" s="39">
        <f t="shared" si="11"/>
        <v>0.017</v>
      </c>
    </row>
    <row r="220" spans="1:10" ht="14.25">
      <c r="A220" s="52" t="s">
        <v>2127</v>
      </c>
      <c r="B220" s="53" t="s">
        <v>2128</v>
      </c>
      <c r="C220" s="52" t="s">
        <v>1715</v>
      </c>
      <c r="D220" s="52"/>
      <c r="E220" s="54">
        <v>1702.63</v>
      </c>
      <c r="F220" s="55">
        <v>19.32</v>
      </c>
      <c r="G220" s="37">
        <f t="shared" si="9"/>
        <v>1683.3100000000002</v>
      </c>
      <c r="H220" s="38">
        <v>0.6</v>
      </c>
      <c r="I220" s="39">
        <f t="shared" si="10"/>
        <v>1021.578</v>
      </c>
      <c r="J220" s="39">
        <f t="shared" si="11"/>
        <v>0.011</v>
      </c>
    </row>
    <row r="221" spans="1:10" ht="14.25">
      <c r="A221" s="52" t="s">
        <v>2129</v>
      </c>
      <c r="B221" s="53" t="s">
        <v>2130</v>
      </c>
      <c r="C221" s="52" t="s">
        <v>1715</v>
      </c>
      <c r="D221" s="52"/>
      <c r="E221" s="54">
        <v>4.69</v>
      </c>
      <c r="F221" s="55">
        <v>2.11</v>
      </c>
      <c r="G221" s="37">
        <f t="shared" si="9"/>
        <v>2.5800000000000005</v>
      </c>
      <c r="H221" s="38">
        <v>0.6</v>
      </c>
      <c r="I221" s="39">
        <f t="shared" si="10"/>
        <v>2.814</v>
      </c>
      <c r="J221" s="39">
        <f t="shared" si="11"/>
        <v>0.818</v>
      </c>
    </row>
    <row r="222" spans="1:10" ht="14.25">
      <c r="A222" s="52" t="s">
        <v>2131</v>
      </c>
      <c r="B222" s="53" t="s">
        <v>2132</v>
      </c>
      <c r="C222" s="52" t="s">
        <v>1715</v>
      </c>
      <c r="D222" s="52"/>
      <c r="E222" s="54">
        <v>9.76</v>
      </c>
      <c r="F222" s="55">
        <v>2.11</v>
      </c>
      <c r="G222" s="37">
        <f t="shared" si="9"/>
        <v>7.65</v>
      </c>
      <c r="H222" s="38">
        <v>0.6</v>
      </c>
      <c r="I222" s="39">
        <f t="shared" si="10"/>
        <v>5.856</v>
      </c>
      <c r="J222" s="39">
        <f t="shared" si="11"/>
        <v>0.276</v>
      </c>
    </row>
    <row r="223" spans="1:10" ht="14.25">
      <c r="A223" s="52" t="s">
        <v>1655</v>
      </c>
      <c r="B223" s="53" t="s">
        <v>2133</v>
      </c>
      <c r="C223" s="52" t="s">
        <v>1715</v>
      </c>
      <c r="D223" s="52"/>
      <c r="E223" s="54">
        <v>20.13</v>
      </c>
      <c r="F223" s="55">
        <v>2.11</v>
      </c>
      <c r="G223" s="37">
        <f t="shared" si="9"/>
        <v>18.02</v>
      </c>
      <c r="H223" s="38">
        <v>0.6</v>
      </c>
      <c r="I223" s="39">
        <f t="shared" si="10"/>
        <v>12.078</v>
      </c>
      <c r="J223" s="39">
        <f t="shared" si="11"/>
        <v>0.117</v>
      </c>
    </row>
    <row r="224" spans="1:10" ht="14.25">
      <c r="A224" s="52" t="s">
        <v>2134</v>
      </c>
      <c r="B224" s="53" t="s">
        <v>2135</v>
      </c>
      <c r="C224" s="52" t="s">
        <v>1715</v>
      </c>
      <c r="D224" s="52"/>
      <c r="E224" s="54">
        <v>36.98</v>
      </c>
      <c r="F224" s="55">
        <v>2.11</v>
      </c>
      <c r="G224" s="37">
        <f t="shared" si="9"/>
        <v>34.87</v>
      </c>
      <c r="H224" s="38">
        <v>0.6</v>
      </c>
      <c r="I224" s="39">
        <f t="shared" si="10"/>
        <v>22.188</v>
      </c>
      <c r="J224" s="39">
        <f t="shared" si="11"/>
        <v>0.061</v>
      </c>
    </row>
    <row r="225" spans="1:10" ht="14.25">
      <c r="A225" s="52" t="s">
        <v>2136</v>
      </c>
      <c r="B225" s="53" t="s">
        <v>2137</v>
      </c>
      <c r="C225" s="52" t="s">
        <v>1715</v>
      </c>
      <c r="D225" s="52"/>
      <c r="E225" s="54">
        <v>1.72</v>
      </c>
      <c r="F225" s="55">
        <v>0.83</v>
      </c>
      <c r="G225" s="37">
        <f t="shared" si="9"/>
        <v>0.89</v>
      </c>
      <c r="H225" s="38">
        <v>0.6</v>
      </c>
      <c r="I225" s="39">
        <f t="shared" si="10"/>
        <v>1.032</v>
      </c>
      <c r="J225" s="39">
        <f t="shared" si="11"/>
        <v>0.933</v>
      </c>
    </row>
    <row r="226" spans="1:10" ht="14.25">
      <c r="A226" s="52" t="s">
        <v>2138</v>
      </c>
      <c r="B226" s="53" t="s">
        <v>2139</v>
      </c>
      <c r="C226" s="52" t="s">
        <v>1715</v>
      </c>
      <c r="D226" s="52"/>
      <c r="E226" s="54">
        <v>1.86</v>
      </c>
      <c r="F226" s="55">
        <v>0.91</v>
      </c>
      <c r="G226" s="37">
        <f t="shared" si="9"/>
        <v>0.9500000000000001</v>
      </c>
      <c r="H226" s="38">
        <v>0.6</v>
      </c>
      <c r="I226" s="39">
        <f t="shared" si="10"/>
        <v>1.116</v>
      </c>
      <c r="J226" s="39">
        <f t="shared" si="11"/>
        <v>0.958</v>
      </c>
    </row>
    <row r="227" spans="1:10" ht="14.25">
      <c r="A227" s="52" t="s">
        <v>2140</v>
      </c>
      <c r="B227" s="53" t="s">
        <v>2141</v>
      </c>
      <c r="C227" s="52" t="s">
        <v>1715</v>
      </c>
      <c r="D227" s="52"/>
      <c r="E227" s="54">
        <v>3.32</v>
      </c>
      <c r="F227" s="55">
        <v>1.01</v>
      </c>
      <c r="G227" s="37">
        <f t="shared" si="9"/>
        <v>2.3099999999999996</v>
      </c>
      <c r="H227" s="38">
        <v>0.6</v>
      </c>
      <c r="I227" s="39">
        <f t="shared" si="10"/>
        <v>1.9919999999999998</v>
      </c>
      <c r="J227" s="39">
        <f t="shared" si="11"/>
        <v>0.437</v>
      </c>
    </row>
    <row r="228" spans="1:10" ht="14.25">
      <c r="A228" s="52" t="s">
        <v>2142</v>
      </c>
      <c r="B228" s="53" t="s">
        <v>2143</v>
      </c>
      <c r="C228" s="52" t="s">
        <v>1715</v>
      </c>
      <c r="D228" s="52"/>
      <c r="E228" s="54">
        <v>4.64</v>
      </c>
      <c r="F228" s="55">
        <v>1.01</v>
      </c>
      <c r="G228" s="37">
        <f t="shared" si="9"/>
        <v>3.63</v>
      </c>
      <c r="H228" s="38">
        <v>0.6</v>
      </c>
      <c r="I228" s="39">
        <f t="shared" si="10"/>
        <v>2.784</v>
      </c>
      <c r="J228" s="39">
        <f t="shared" si="11"/>
        <v>0.278</v>
      </c>
    </row>
    <row r="229" spans="1:10" ht="14.25">
      <c r="A229" s="52" t="s">
        <v>2144</v>
      </c>
      <c r="B229" s="53" t="s">
        <v>2145</v>
      </c>
      <c r="C229" s="52" t="s">
        <v>1715</v>
      </c>
      <c r="D229" s="52"/>
      <c r="E229" s="54">
        <v>1.76</v>
      </c>
      <c r="F229" s="55">
        <v>1.01</v>
      </c>
      <c r="G229" s="37">
        <f t="shared" si="9"/>
        <v>0.75</v>
      </c>
      <c r="H229" s="38">
        <v>0.6</v>
      </c>
      <c r="I229" s="39">
        <f t="shared" si="10"/>
        <v>1.056</v>
      </c>
      <c r="J229" s="39">
        <f t="shared" si="11"/>
        <v>1.347</v>
      </c>
    </row>
    <row r="230" spans="1:10" ht="14.25">
      <c r="A230" s="52" t="s">
        <v>2146</v>
      </c>
      <c r="B230" s="53" t="s">
        <v>2147</v>
      </c>
      <c r="C230" s="52" t="s">
        <v>1715</v>
      </c>
      <c r="D230" s="52"/>
      <c r="E230" s="54">
        <v>2.96</v>
      </c>
      <c r="F230" s="55">
        <v>1.01</v>
      </c>
      <c r="G230" s="37">
        <f t="shared" si="9"/>
        <v>1.95</v>
      </c>
      <c r="H230" s="38">
        <v>0.6</v>
      </c>
      <c r="I230" s="39">
        <f t="shared" si="10"/>
        <v>1.776</v>
      </c>
      <c r="J230" s="39">
        <f t="shared" si="11"/>
        <v>0.518</v>
      </c>
    </row>
    <row r="231" spans="1:10" ht="14.25">
      <c r="A231" s="52" t="s">
        <v>2148</v>
      </c>
      <c r="B231" s="53" t="s">
        <v>2149</v>
      </c>
      <c r="C231" s="52" t="s">
        <v>1715</v>
      </c>
      <c r="D231" s="52"/>
      <c r="E231" s="54">
        <v>6.67</v>
      </c>
      <c r="F231" s="55">
        <v>1.01</v>
      </c>
      <c r="G231" s="37">
        <f t="shared" si="9"/>
        <v>5.66</v>
      </c>
      <c r="H231" s="38">
        <v>0.6</v>
      </c>
      <c r="I231" s="39">
        <f t="shared" si="10"/>
        <v>4.002</v>
      </c>
      <c r="J231" s="39">
        <f t="shared" si="11"/>
        <v>0.178</v>
      </c>
    </row>
    <row r="232" spans="1:10" ht="14.25">
      <c r="A232" s="52" t="s">
        <v>2150</v>
      </c>
      <c r="B232" s="53" t="s">
        <v>2151</v>
      </c>
      <c r="C232" s="52" t="s">
        <v>1715</v>
      </c>
      <c r="D232" s="52"/>
      <c r="E232" s="54">
        <v>12.64</v>
      </c>
      <c r="F232" s="55">
        <v>1.01</v>
      </c>
      <c r="G232" s="37">
        <f t="shared" si="9"/>
        <v>11.63</v>
      </c>
      <c r="H232" s="38">
        <v>0.6</v>
      </c>
      <c r="I232" s="39">
        <f t="shared" si="10"/>
        <v>7.584</v>
      </c>
      <c r="J232" s="39">
        <f t="shared" si="11"/>
        <v>0.087</v>
      </c>
    </row>
    <row r="233" spans="1:10" ht="14.25">
      <c r="A233" s="52" t="s">
        <v>2152</v>
      </c>
      <c r="B233" s="53" t="s">
        <v>2153</v>
      </c>
      <c r="C233" s="52" t="s">
        <v>2154</v>
      </c>
      <c r="D233" s="52"/>
      <c r="E233" s="54">
        <v>17.2</v>
      </c>
      <c r="F233" s="55">
        <v>4.61</v>
      </c>
      <c r="G233" s="37">
        <f t="shared" si="9"/>
        <v>12.59</v>
      </c>
      <c r="H233" s="38">
        <v>0.6</v>
      </c>
      <c r="I233" s="39">
        <f t="shared" si="10"/>
        <v>10.319999999999999</v>
      </c>
      <c r="J233" s="39">
        <f t="shared" si="11"/>
        <v>0.366</v>
      </c>
    </row>
    <row r="234" spans="1:10" ht="14.25">
      <c r="A234" s="52" t="s">
        <v>2155</v>
      </c>
      <c r="B234" s="53" t="s">
        <v>2156</v>
      </c>
      <c r="C234" s="52" t="s">
        <v>2154</v>
      </c>
      <c r="D234" s="52"/>
      <c r="E234" s="54">
        <v>48.76</v>
      </c>
      <c r="F234" s="55">
        <v>8.76</v>
      </c>
      <c r="G234" s="37">
        <f t="shared" si="9"/>
        <v>40</v>
      </c>
      <c r="H234" s="38">
        <v>0.6</v>
      </c>
      <c r="I234" s="39">
        <f t="shared" si="10"/>
        <v>29.255999999999997</v>
      </c>
      <c r="J234" s="39">
        <f t="shared" si="11"/>
        <v>0.219</v>
      </c>
    </row>
    <row r="235" spans="1:10" ht="14.25">
      <c r="A235" s="52" t="s">
        <v>2157</v>
      </c>
      <c r="B235" s="53" t="s">
        <v>2158</v>
      </c>
      <c r="C235" s="52" t="s">
        <v>1715</v>
      </c>
      <c r="D235" s="52"/>
      <c r="E235" s="54">
        <v>7.87</v>
      </c>
      <c r="F235" s="55">
        <v>1.85</v>
      </c>
      <c r="G235" s="37">
        <f t="shared" si="9"/>
        <v>6.02</v>
      </c>
      <c r="H235" s="38">
        <v>0.6</v>
      </c>
      <c r="I235" s="39">
        <f t="shared" si="10"/>
        <v>4.7219999999999995</v>
      </c>
      <c r="J235" s="39">
        <f t="shared" si="11"/>
        <v>0.307</v>
      </c>
    </row>
    <row r="236" spans="1:10" ht="14.25">
      <c r="A236" s="52" t="s">
        <v>2159</v>
      </c>
      <c r="B236" s="53" t="s">
        <v>2160</v>
      </c>
      <c r="C236" s="52" t="s">
        <v>1715</v>
      </c>
      <c r="D236" s="52"/>
      <c r="E236" s="54">
        <v>7.87</v>
      </c>
      <c r="F236" s="55">
        <v>1.85</v>
      </c>
      <c r="G236" s="37">
        <f t="shared" si="9"/>
        <v>6.02</v>
      </c>
      <c r="H236" s="38">
        <v>0.6</v>
      </c>
      <c r="I236" s="39">
        <f t="shared" si="10"/>
        <v>4.7219999999999995</v>
      </c>
      <c r="J236" s="39">
        <f t="shared" si="11"/>
        <v>0.307</v>
      </c>
    </row>
    <row r="237" spans="1:10" ht="14.25">
      <c r="A237" s="52" t="s">
        <v>2161</v>
      </c>
      <c r="B237" s="53" t="s">
        <v>2162</v>
      </c>
      <c r="C237" s="52" t="s">
        <v>1715</v>
      </c>
      <c r="D237" s="52"/>
      <c r="E237" s="54">
        <v>7.87</v>
      </c>
      <c r="F237" s="55">
        <v>1.85</v>
      </c>
      <c r="G237" s="37">
        <f t="shared" si="9"/>
        <v>6.02</v>
      </c>
      <c r="H237" s="38">
        <v>0.6</v>
      </c>
      <c r="I237" s="39">
        <f t="shared" si="10"/>
        <v>4.7219999999999995</v>
      </c>
      <c r="J237" s="39">
        <f t="shared" si="11"/>
        <v>0.307</v>
      </c>
    </row>
    <row r="238" spans="1:10" ht="14.25">
      <c r="A238" s="52" t="s">
        <v>2163</v>
      </c>
      <c r="B238" s="53" t="s">
        <v>2164</v>
      </c>
      <c r="C238" s="52" t="s">
        <v>1715</v>
      </c>
      <c r="D238" s="52"/>
      <c r="E238" s="54">
        <v>10.86</v>
      </c>
      <c r="F238" s="55">
        <v>1.85</v>
      </c>
      <c r="G238" s="37">
        <f t="shared" si="9"/>
        <v>9.01</v>
      </c>
      <c r="H238" s="38">
        <v>0.6</v>
      </c>
      <c r="I238" s="39">
        <f t="shared" si="10"/>
        <v>6.515999999999999</v>
      </c>
      <c r="J238" s="39">
        <f t="shared" si="11"/>
        <v>0.205</v>
      </c>
    </row>
    <row r="239" spans="1:10" ht="14.25">
      <c r="A239" s="52" t="s">
        <v>2165</v>
      </c>
      <c r="B239" s="53" t="s">
        <v>2166</v>
      </c>
      <c r="C239" s="52" t="s">
        <v>1715</v>
      </c>
      <c r="D239" s="52"/>
      <c r="E239" s="54">
        <v>15.94</v>
      </c>
      <c r="F239" s="55">
        <v>1.85</v>
      </c>
      <c r="G239" s="37">
        <f t="shared" si="9"/>
        <v>14.09</v>
      </c>
      <c r="H239" s="38">
        <v>0.6</v>
      </c>
      <c r="I239" s="39">
        <f t="shared" si="10"/>
        <v>9.564</v>
      </c>
      <c r="J239" s="39">
        <f t="shared" si="11"/>
        <v>0.131</v>
      </c>
    </row>
    <row r="240" spans="1:10" ht="14.25">
      <c r="A240" s="52" t="s">
        <v>2167</v>
      </c>
      <c r="B240" s="53" t="s">
        <v>2168</v>
      </c>
      <c r="C240" s="52" t="s">
        <v>1715</v>
      </c>
      <c r="D240" s="52"/>
      <c r="E240" s="54">
        <v>20.84</v>
      </c>
      <c r="F240" s="55">
        <v>2.72</v>
      </c>
      <c r="G240" s="37">
        <f t="shared" si="9"/>
        <v>18.12</v>
      </c>
      <c r="H240" s="38">
        <v>0.6</v>
      </c>
      <c r="I240" s="39">
        <f t="shared" si="10"/>
        <v>12.504</v>
      </c>
      <c r="J240" s="39">
        <f t="shared" si="11"/>
        <v>0.15</v>
      </c>
    </row>
    <row r="241" spans="1:10" ht="14.25">
      <c r="A241" s="52" t="s">
        <v>2169</v>
      </c>
      <c r="B241" s="53" t="s">
        <v>2170</v>
      </c>
      <c r="C241" s="52" t="s">
        <v>1715</v>
      </c>
      <c r="D241" s="52"/>
      <c r="E241" s="54">
        <v>32.63</v>
      </c>
      <c r="F241" s="55">
        <v>2.72</v>
      </c>
      <c r="G241" s="37">
        <f t="shared" si="9"/>
        <v>29.910000000000004</v>
      </c>
      <c r="H241" s="38">
        <v>0.6</v>
      </c>
      <c r="I241" s="39">
        <f t="shared" si="10"/>
        <v>19.578</v>
      </c>
      <c r="J241" s="39">
        <f t="shared" si="11"/>
        <v>0.091</v>
      </c>
    </row>
    <row r="242" spans="1:10" ht="14.25">
      <c r="A242" s="52" t="s">
        <v>2171</v>
      </c>
      <c r="B242" s="53" t="s">
        <v>2172</v>
      </c>
      <c r="C242" s="52" t="s">
        <v>1715</v>
      </c>
      <c r="D242" s="52"/>
      <c r="E242" s="54">
        <v>36.24</v>
      </c>
      <c r="F242" s="55">
        <v>2.72</v>
      </c>
      <c r="G242" s="37">
        <f t="shared" si="9"/>
        <v>33.52</v>
      </c>
      <c r="H242" s="38">
        <v>0.6</v>
      </c>
      <c r="I242" s="39">
        <f t="shared" si="10"/>
        <v>21.744</v>
      </c>
      <c r="J242" s="39">
        <f t="shared" si="11"/>
        <v>0.081</v>
      </c>
    </row>
    <row r="243" spans="1:10" ht="14.25">
      <c r="A243" s="52" t="s">
        <v>2173</v>
      </c>
      <c r="B243" s="53" t="s">
        <v>2174</v>
      </c>
      <c r="C243" s="52" t="s">
        <v>1715</v>
      </c>
      <c r="D243" s="52"/>
      <c r="E243" s="54">
        <v>2.69</v>
      </c>
      <c r="F243" s="55">
        <v>1.77</v>
      </c>
      <c r="G243" s="37">
        <f aca="true" t="shared" si="12" ref="G243:G306">E243-F243</f>
        <v>0.9199999999999999</v>
      </c>
      <c r="H243" s="38">
        <v>0.6</v>
      </c>
      <c r="I243" s="39">
        <f t="shared" si="10"/>
        <v>1.6139999999999999</v>
      </c>
      <c r="J243" s="39">
        <f t="shared" si="11"/>
        <v>1.924</v>
      </c>
    </row>
    <row r="244" spans="1:10" ht="14.25">
      <c r="A244" s="52" t="s">
        <v>2175</v>
      </c>
      <c r="B244" s="53" t="s">
        <v>2176</v>
      </c>
      <c r="C244" s="52" t="s">
        <v>1715</v>
      </c>
      <c r="D244" s="52"/>
      <c r="E244" s="54">
        <v>3.81</v>
      </c>
      <c r="F244" s="55">
        <v>1.77</v>
      </c>
      <c r="G244" s="37">
        <f t="shared" si="12"/>
        <v>2.04</v>
      </c>
      <c r="H244" s="38">
        <v>0.6</v>
      </c>
      <c r="I244" s="39">
        <f t="shared" si="10"/>
        <v>2.286</v>
      </c>
      <c r="J244" s="39">
        <f t="shared" si="11"/>
        <v>0.868</v>
      </c>
    </row>
    <row r="245" spans="1:10" ht="14.25">
      <c r="A245" s="52" t="s">
        <v>2177</v>
      </c>
      <c r="B245" s="53" t="s">
        <v>2178</v>
      </c>
      <c r="C245" s="52" t="s">
        <v>1715</v>
      </c>
      <c r="D245" s="52"/>
      <c r="E245" s="54">
        <v>7.27</v>
      </c>
      <c r="F245" s="55">
        <v>1.77</v>
      </c>
      <c r="G245" s="37">
        <f t="shared" si="12"/>
        <v>5.5</v>
      </c>
      <c r="H245" s="38">
        <v>0.6</v>
      </c>
      <c r="I245" s="39">
        <f t="shared" si="10"/>
        <v>4.361999999999999</v>
      </c>
      <c r="J245" s="39">
        <f t="shared" si="11"/>
        <v>0.322</v>
      </c>
    </row>
    <row r="246" spans="1:10" ht="14.25">
      <c r="A246" s="52" t="s">
        <v>2179</v>
      </c>
      <c r="B246" s="53" t="s">
        <v>2180</v>
      </c>
      <c r="C246" s="52" t="s">
        <v>1715</v>
      </c>
      <c r="D246" s="52"/>
      <c r="E246" s="54">
        <v>3.81</v>
      </c>
      <c r="F246" s="55">
        <v>1.77</v>
      </c>
      <c r="G246" s="37">
        <f t="shared" si="12"/>
        <v>2.04</v>
      </c>
      <c r="H246" s="38">
        <v>0.6</v>
      </c>
      <c r="I246" s="39">
        <f t="shared" si="10"/>
        <v>2.286</v>
      </c>
      <c r="J246" s="39">
        <f t="shared" si="11"/>
        <v>0.868</v>
      </c>
    </row>
    <row r="247" spans="1:10" ht="14.25">
      <c r="A247" s="52" t="s">
        <v>1656</v>
      </c>
      <c r="B247" s="53" t="s">
        <v>2181</v>
      </c>
      <c r="C247" s="52" t="s">
        <v>1715</v>
      </c>
      <c r="D247" s="52"/>
      <c r="E247" s="54">
        <v>4.36</v>
      </c>
      <c r="F247" s="55">
        <v>1.85</v>
      </c>
      <c r="G247" s="37">
        <f t="shared" si="12"/>
        <v>2.5100000000000002</v>
      </c>
      <c r="H247" s="38">
        <v>0.6</v>
      </c>
      <c r="I247" s="39">
        <f t="shared" si="10"/>
        <v>2.616</v>
      </c>
      <c r="J247" s="39">
        <f t="shared" si="11"/>
        <v>0.737</v>
      </c>
    </row>
    <row r="248" spans="1:10" ht="14.25">
      <c r="A248" s="52" t="s">
        <v>2182</v>
      </c>
      <c r="B248" s="53" t="s">
        <v>2183</v>
      </c>
      <c r="C248" s="52" t="s">
        <v>1715</v>
      </c>
      <c r="D248" s="52"/>
      <c r="E248" s="54">
        <v>4.36</v>
      </c>
      <c r="F248" s="55">
        <v>1.85</v>
      </c>
      <c r="G248" s="37">
        <f t="shared" si="12"/>
        <v>2.5100000000000002</v>
      </c>
      <c r="H248" s="38">
        <v>0.6</v>
      </c>
      <c r="I248" s="39">
        <f t="shared" si="10"/>
        <v>2.616</v>
      </c>
      <c r="J248" s="39">
        <f t="shared" si="11"/>
        <v>0.737</v>
      </c>
    </row>
    <row r="249" spans="1:10" ht="14.25">
      <c r="A249" s="52" t="s">
        <v>2184</v>
      </c>
      <c r="B249" s="53" t="s">
        <v>2185</v>
      </c>
      <c r="C249" s="52" t="s">
        <v>1715</v>
      </c>
      <c r="D249" s="52"/>
      <c r="E249" s="54">
        <v>4.36</v>
      </c>
      <c r="F249" s="55">
        <v>1.85</v>
      </c>
      <c r="G249" s="37">
        <f t="shared" si="12"/>
        <v>2.5100000000000002</v>
      </c>
      <c r="H249" s="38">
        <v>0.6</v>
      </c>
      <c r="I249" s="39">
        <f t="shared" si="10"/>
        <v>2.616</v>
      </c>
      <c r="J249" s="39">
        <f t="shared" si="11"/>
        <v>0.737</v>
      </c>
    </row>
    <row r="250" spans="1:10" ht="14.25">
      <c r="A250" s="52" t="s">
        <v>2186</v>
      </c>
      <c r="B250" s="53" t="s">
        <v>2187</v>
      </c>
      <c r="C250" s="52" t="s">
        <v>1715</v>
      </c>
      <c r="D250" s="52"/>
      <c r="E250" s="54">
        <v>4.36</v>
      </c>
      <c r="F250" s="55">
        <v>1.85</v>
      </c>
      <c r="G250" s="37">
        <f t="shared" si="12"/>
        <v>2.5100000000000002</v>
      </c>
      <c r="H250" s="38">
        <v>0.6</v>
      </c>
      <c r="I250" s="39">
        <f t="shared" si="10"/>
        <v>2.616</v>
      </c>
      <c r="J250" s="39">
        <f t="shared" si="11"/>
        <v>0.737</v>
      </c>
    </row>
    <row r="251" spans="1:10" ht="14.25">
      <c r="A251" s="52" t="s">
        <v>2188</v>
      </c>
      <c r="B251" s="53" t="s">
        <v>2183</v>
      </c>
      <c r="C251" s="52" t="s">
        <v>1715</v>
      </c>
      <c r="D251" s="52"/>
      <c r="E251" s="54">
        <v>4.36</v>
      </c>
      <c r="F251" s="55">
        <v>1.85</v>
      </c>
      <c r="G251" s="37">
        <f t="shared" si="12"/>
        <v>2.5100000000000002</v>
      </c>
      <c r="H251" s="38">
        <v>0.6</v>
      </c>
      <c r="I251" s="39">
        <f t="shared" si="10"/>
        <v>2.616</v>
      </c>
      <c r="J251" s="39">
        <f t="shared" si="11"/>
        <v>0.737</v>
      </c>
    </row>
    <row r="252" spans="1:10" ht="14.25">
      <c r="A252" s="52" t="s">
        <v>2189</v>
      </c>
      <c r="B252" s="53" t="s">
        <v>2190</v>
      </c>
      <c r="C252" s="52" t="s">
        <v>1715</v>
      </c>
      <c r="D252" s="52"/>
      <c r="E252" s="54">
        <v>4.36</v>
      </c>
      <c r="F252" s="55">
        <v>1.85</v>
      </c>
      <c r="G252" s="37">
        <f t="shared" si="12"/>
        <v>2.5100000000000002</v>
      </c>
      <c r="H252" s="38">
        <v>0.6</v>
      </c>
      <c r="I252" s="39">
        <f t="shared" si="10"/>
        <v>2.616</v>
      </c>
      <c r="J252" s="39">
        <f t="shared" si="11"/>
        <v>0.737</v>
      </c>
    </row>
    <row r="253" spans="1:10" ht="14.25">
      <c r="A253" s="52" t="s">
        <v>2191</v>
      </c>
      <c r="B253" s="53" t="s">
        <v>2192</v>
      </c>
      <c r="C253" s="52" t="s">
        <v>1715</v>
      </c>
      <c r="D253" s="52"/>
      <c r="E253" s="54">
        <v>4.36</v>
      </c>
      <c r="F253" s="55">
        <v>1.85</v>
      </c>
      <c r="G253" s="37">
        <f t="shared" si="12"/>
        <v>2.5100000000000002</v>
      </c>
      <c r="H253" s="38">
        <v>0.6</v>
      </c>
      <c r="I253" s="39">
        <f t="shared" si="10"/>
        <v>2.616</v>
      </c>
      <c r="J253" s="39">
        <f t="shared" si="11"/>
        <v>0.737</v>
      </c>
    </row>
    <row r="254" spans="1:10" ht="14.25">
      <c r="A254" s="52" t="s">
        <v>2193</v>
      </c>
      <c r="B254" s="53" t="s">
        <v>2194</v>
      </c>
      <c r="C254" s="52" t="s">
        <v>1715</v>
      </c>
      <c r="D254" s="52"/>
      <c r="E254" s="54">
        <v>4.36</v>
      </c>
      <c r="F254" s="55">
        <v>1.85</v>
      </c>
      <c r="G254" s="37">
        <f t="shared" si="12"/>
        <v>2.5100000000000002</v>
      </c>
      <c r="H254" s="38">
        <v>0.6</v>
      </c>
      <c r="I254" s="39">
        <f t="shared" si="10"/>
        <v>2.616</v>
      </c>
      <c r="J254" s="39">
        <f t="shared" si="11"/>
        <v>0.737</v>
      </c>
    </row>
    <row r="255" spans="1:10" ht="14.25">
      <c r="A255" s="52" t="s">
        <v>2195</v>
      </c>
      <c r="B255" s="53" t="s">
        <v>2196</v>
      </c>
      <c r="C255" s="52" t="s">
        <v>1715</v>
      </c>
      <c r="D255" s="52"/>
      <c r="E255" s="54">
        <v>4.36</v>
      </c>
      <c r="F255" s="55">
        <v>1.85</v>
      </c>
      <c r="G255" s="37">
        <f t="shared" si="12"/>
        <v>2.5100000000000002</v>
      </c>
      <c r="H255" s="38">
        <v>0.6</v>
      </c>
      <c r="I255" s="39">
        <f t="shared" si="10"/>
        <v>2.616</v>
      </c>
      <c r="J255" s="39">
        <f t="shared" si="11"/>
        <v>0.737</v>
      </c>
    </row>
    <row r="256" spans="1:10" ht="14.25">
      <c r="A256" s="52" t="s">
        <v>2197</v>
      </c>
      <c r="B256" s="53" t="s">
        <v>2198</v>
      </c>
      <c r="C256" s="52" t="s">
        <v>1715</v>
      </c>
      <c r="D256" s="52"/>
      <c r="E256" s="54">
        <v>4.36</v>
      </c>
      <c r="F256" s="55">
        <v>1.85</v>
      </c>
      <c r="G256" s="37">
        <f t="shared" si="12"/>
        <v>2.5100000000000002</v>
      </c>
      <c r="H256" s="38">
        <v>0.6</v>
      </c>
      <c r="I256" s="39">
        <f t="shared" si="10"/>
        <v>2.616</v>
      </c>
      <c r="J256" s="39">
        <f t="shared" si="11"/>
        <v>0.737</v>
      </c>
    </row>
    <row r="257" spans="1:10" ht="14.25">
      <c r="A257" s="52" t="s">
        <v>2199</v>
      </c>
      <c r="B257" s="53" t="s">
        <v>2200</v>
      </c>
      <c r="C257" s="52" t="s">
        <v>1715</v>
      </c>
      <c r="D257" s="52"/>
      <c r="E257" s="54">
        <v>4.36</v>
      </c>
      <c r="F257" s="55">
        <v>1.85</v>
      </c>
      <c r="G257" s="37">
        <f t="shared" si="12"/>
        <v>2.5100000000000002</v>
      </c>
      <c r="H257" s="38">
        <v>0.6</v>
      </c>
      <c r="I257" s="39">
        <f t="shared" si="10"/>
        <v>2.616</v>
      </c>
      <c r="J257" s="39">
        <f t="shared" si="11"/>
        <v>0.737</v>
      </c>
    </row>
    <row r="258" spans="1:10" ht="14.25">
      <c r="A258" s="52" t="s">
        <v>2201</v>
      </c>
      <c r="B258" s="53" t="s">
        <v>2202</v>
      </c>
      <c r="C258" s="52" t="s">
        <v>1715</v>
      </c>
      <c r="D258" s="52"/>
      <c r="E258" s="54">
        <v>8.51</v>
      </c>
      <c r="F258" s="55">
        <v>1.85</v>
      </c>
      <c r="G258" s="37">
        <f t="shared" si="12"/>
        <v>6.66</v>
      </c>
      <c r="H258" s="38">
        <v>0.6</v>
      </c>
      <c r="I258" s="39">
        <f t="shared" si="10"/>
        <v>5.106</v>
      </c>
      <c r="J258" s="39">
        <f t="shared" si="11"/>
        <v>0.278</v>
      </c>
    </row>
    <row r="259" spans="1:10" ht="14.25">
      <c r="A259" s="52" t="s">
        <v>2203</v>
      </c>
      <c r="B259" s="53" t="s">
        <v>2204</v>
      </c>
      <c r="C259" s="52" t="s">
        <v>1715</v>
      </c>
      <c r="D259" s="52"/>
      <c r="E259" s="54">
        <v>15.84</v>
      </c>
      <c r="F259" s="55">
        <v>2.72</v>
      </c>
      <c r="G259" s="37">
        <f t="shared" si="12"/>
        <v>13.12</v>
      </c>
      <c r="H259" s="38">
        <v>0.6</v>
      </c>
      <c r="I259" s="39">
        <f t="shared" si="10"/>
        <v>9.504</v>
      </c>
      <c r="J259" s="39">
        <f t="shared" si="11"/>
        <v>0.207</v>
      </c>
    </row>
    <row r="260" spans="1:10" ht="14.25">
      <c r="A260" s="52" t="s">
        <v>2205</v>
      </c>
      <c r="B260" s="53" t="s">
        <v>2206</v>
      </c>
      <c r="C260" s="52" t="s">
        <v>1715</v>
      </c>
      <c r="D260" s="52"/>
      <c r="E260" s="54">
        <v>15.84</v>
      </c>
      <c r="F260" s="55">
        <v>2.72</v>
      </c>
      <c r="G260" s="37">
        <f t="shared" si="12"/>
        <v>13.12</v>
      </c>
      <c r="H260" s="38">
        <v>0.6</v>
      </c>
      <c r="I260" s="39">
        <f t="shared" si="10"/>
        <v>9.504</v>
      </c>
      <c r="J260" s="39">
        <f t="shared" si="11"/>
        <v>0.207</v>
      </c>
    </row>
    <row r="261" spans="1:10" ht="14.25">
      <c r="A261" s="52" t="s">
        <v>1657</v>
      </c>
      <c r="B261" s="53" t="s">
        <v>2207</v>
      </c>
      <c r="C261" s="52" t="s">
        <v>1715</v>
      </c>
      <c r="D261" s="52"/>
      <c r="E261" s="54">
        <v>16.67</v>
      </c>
      <c r="F261" s="55">
        <v>2.72</v>
      </c>
      <c r="G261" s="37">
        <f t="shared" si="12"/>
        <v>13.950000000000001</v>
      </c>
      <c r="H261" s="38">
        <v>0.6</v>
      </c>
      <c r="I261" s="39">
        <f t="shared" si="10"/>
        <v>10.002</v>
      </c>
      <c r="J261" s="39">
        <f t="shared" si="11"/>
        <v>0.195</v>
      </c>
    </row>
    <row r="262" spans="1:10" ht="14.25">
      <c r="A262" s="52" t="s">
        <v>2208</v>
      </c>
      <c r="B262" s="53" t="s">
        <v>2209</v>
      </c>
      <c r="C262" s="52" t="s">
        <v>1715</v>
      </c>
      <c r="D262" s="52"/>
      <c r="E262" s="54">
        <v>16.67</v>
      </c>
      <c r="F262" s="55">
        <v>2.72</v>
      </c>
      <c r="G262" s="37">
        <f t="shared" si="12"/>
        <v>13.950000000000001</v>
      </c>
      <c r="H262" s="38">
        <v>0.6</v>
      </c>
      <c r="I262" s="39">
        <f t="shared" si="10"/>
        <v>10.002</v>
      </c>
      <c r="J262" s="39">
        <f t="shared" si="11"/>
        <v>0.195</v>
      </c>
    </row>
    <row r="263" spans="1:10" ht="14.25">
      <c r="A263" s="52" t="s">
        <v>2210</v>
      </c>
      <c r="B263" s="53" t="s">
        <v>2211</v>
      </c>
      <c r="C263" s="52" t="s">
        <v>1715</v>
      </c>
      <c r="D263" s="52"/>
      <c r="E263" s="54">
        <v>16.67</v>
      </c>
      <c r="F263" s="55">
        <v>2.72</v>
      </c>
      <c r="G263" s="37">
        <f t="shared" si="12"/>
        <v>13.950000000000001</v>
      </c>
      <c r="H263" s="38">
        <v>0.6</v>
      </c>
      <c r="I263" s="39">
        <f aca="true" t="shared" si="13" ref="I263:I326">E263*H263</f>
        <v>10.002</v>
      </c>
      <c r="J263" s="39">
        <f aca="true" t="shared" si="14" ref="J263:J326">ROUND(F263/G263,3)</f>
        <v>0.195</v>
      </c>
    </row>
    <row r="264" spans="1:10" ht="14.25">
      <c r="A264" s="52" t="s">
        <v>1658</v>
      </c>
      <c r="B264" s="53" t="s">
        <v>2212</v>
      </c>
      <c r="C264" s="52" t="s">
        <v>1715</v>
      </c>
      <c r="D264" s="52"/>
      <c r="E264" s="54">
        <v>17.42</v>
      </c>
      <c r="F264" s="55">
        <v>2.72</v>
      </c>
      <c r="G264" s="37">
        <f t="shared" si="12"/>
        <v>14.700000000000001</v>
      </c>
      <c r="H264" s="38">
        <v>0.6</v>
      </c>
      <c r="I264" s="39">
        <f t="shared" si="13"/>
        <v>10.452</v>
      </c>
      <c r="J264" s="39">
        <f t="shared" si="14"/>
        <v>0.185</v>
      </c>
    </row>
    <row r="265" spans="1:10" ht="14.25">
      <c r="A265" s="52" t="s">
        <v>2213</v>
      </c>
      <c r="B265" s="53" t="s">
        <v>2214</v>
      </c>
      <c r="C265" s="52" t="s">
        <v>1715</v>
      </c>
      <c r="D265" s="52"/>
      <c r="E265" s="54">
        <v>10.17</v>
      </c>
      <c r="F265" s="55">
        <v>2.3</v>
      </c>
      <c r="G265" s="37">
        <f t="shared" si="12"/>
        <v>7.87</v>
      </c>
      <c r="H265" s="38">
        <v>0.6</v>
      </c>
      <c r="I265" s="39">
        <f t="shared" si="13"/>
        <v>6.101999999999999</v>
      </c>
      <c r="J265" s="39">
        <f t="shared" si="14"/>
        <v>0.292</v>
      </c>
    </row>
    <row r="266" spans="1:10" ht="14.25">
      <c r="A266" s="52" t="s">
        <v>2215</v>
      </c>
      <c r="B266" s="53" t="s">
        <v>2216</v>
      </c>
      <c r="C266" s="52" t="s">
        <v>1715</v>
      </c>
      <c r="D266" s="52"/>
      <c r="E266" s="54">
        <v>13.64</v>
      </c>
      <c r="F266" s="55">
        <v>2.3</v>
      </c>
      <c r="G266" s="37">
        <f t="shared" si="12"/>
        <v>11.34</v>
      </c>
      <c r="H266" s="38">
        <v>0.6</v>
      </c>
      <c r="I266" s="39">
        <f t="shared" si="13"/>
        <v>8.184</v>
      </c>
      <c r="J266" s="39">
        <f t="shared" si="14"/>
        <v>0.203</v>
      </c>
    </row>
    <row r="267" spans="1:10" ht="14.25">
      <c r="A267" s="52" t="s">
        <v>2217</v>
      </c>
      <c r="B267" s="53" t="s">
        <v>2218</v>
      </c>
      <c r="C267" s="52" t="s">
        <v>1715</v>
      </c>
      <c r="D267" s="52"/>
      <c r="E267" s="54">
        <v>20.47</v>
      </c>
      <c r="F267" s="55">
        <v>2.3</v>
      </c>
      <c r="G267" s="37">
        <f t="shared" si="12"/>
        <v>18.169999999999998</v>
      </c>
      <c r="H267" s="38">
        <v>0.6</v>
      </c>
      <c r="I267" s="39">
        <f t="shared" si="13"/>
        <v>12.281999999999998</v>
      </c>
      <c r="J267" s="39">
        <f t="shared" si="14"/>
        <v>0.127</v>
      </c>
    </row>
    <row r="268" spans="1:10" ht="14.25">
      <c r="A268" s="52" t="s">
        <v>2219</v>
      </c>
      <c r="B268" s="53" t="s">
        <v>2220</v>
      </c>
      <c r="C268" s="52" t="s">
        <v>1715</v>
      </c>
      <c r="D268" s="52"/>
      <c r="E268" s="54">
        <v>22.52</v>
      </c>
      <c r="F268" s="55">
        <v>2.3</v>
      </c>
      <c r="G268" s="37">
        <f t="shared" si="12"/>
        <v>20.22</v>
      </c>
      <c r="H268" s="38">
        <v>0.6</v>
      </c>
      <c r="I268" s="39">
        <f t="shared" si="13"/>
        <v>13.511999999999999</v>
      </c>
      <c r="J268" s="39">
        <f t="shared" si="14"/>
        <v>0.114</v>
      </c>
    </row>
    <row r="269" spans="1:10" ht="14.25">
      <c r="A269" s="52" t="s">
        <v>2221</v>
      </c>
      <c r="B269" s="53" t="s">
        <v>2222</v>
      </c>
      <c r="C269" s="52" t="s">
        <v>1715</v>
      </c>
      <c r="D269" s="52"/>
      <c r="E269" s="54">
        <v>34.11</v>
      </c>
      <c r="F269" s="55">
        <v>2.3</v>
      </c>
      <c r="G269" s="37">
        <f t="shared" si="12"/>
        <v>31.81</v>
      </c>
      <c r="H269" s="38">
        <v>0.6</v>
      </c>
      <c r="I269" s="39">
        <f t="shared" si="13"/>
        <v>20.465999999999998</v>
      </c>
      <c r="J269" s="39">
        <f t="shared" si="14"/>
        <v>0.072</v>
      </c>
    </row>
    <row r="270" spans="1:10" ht="14.25">
      <c r="A270" s="52" t="s">
        <v>2223</v>
      </c>
      <c r="B270" s="53" t="s">
        <v>2224</v>
      </c>
      <c r="C270" s="52" t="s">
        <v>1715</v>
      </c>
      <c r="D270" s="52"/>
      <c r="E270" s="54">
        <v>39.9</v>
      </c>
      <c r="F270" s="55">
        <v>2.3</v>
      </c>
      <c r="G270" s="37">
        <f t="shared" si="12"/>
        <v>37.6</v>
      </c>
      <c r="H270" s="38">
        <v>0.6</v>
      </c>
      <c r="I270" s="39">
        <f t="shared" si="13"/>
        <v>23.939999999999998</v>
      </c>
      <c r="J270" s="39">
        <f t="shared" si="14"/>
        <v>0.061</v>
      </c>
    </row>
    <row r="271" spans="1:10" ht="14.25">
      <c r="A271" s="52" t="s">
        <v>2225</v>
      </c>
      <c r="B271" s="53" t="s">
        <v>2226</v>
      </c>
      <c r="C271" s="52" t="s">
        <v>1715</v>
      </c>
      <c r="D271" s="52"/>
      <c r="E271" s="54">
        <v>5.324</v>
      </c>
      <c r="F271" s="55">
        <v>1.85</v>
      </c>
      <c r="G271" s="37">
        <f t="shared" si="12"/>
        <v>3.4739999999999998</v>
      </c>
      <c r="H271" s="38">
        <v>0.6</v>
      </c>
      <c r="I271" s="39">
        <f t="shared" si="13"/>
        <v>3.1944</v>
      </c>
      <c r="J271" s="39">
        <f t="shared" si="14"/>
        <v>0.533</v>
      </c>
    </row>
    <row r="272" spans="1:10" ht="14.25">
      <c r="A272" s="52" t="s">
        <v>2227</v>
      </c>
      <c r="B272" s="53" t="s">
        <v>2228</v>
      </c>
      <c r="C272" s="52" t="s">
        <v>1715</v>
      </c>
      <c r="D272" s="52"/>
      <c r="E272" s="54">
        <v>5.324</v>
      </c>
      <c r="F272" s="55">
        <v>1.85</v>
      </c>
      <c r="G272" s="37">
        <f t="shared" si="12"/>
        <v>3.4739999999999998</v>
      </c>
      <c r="H272" s="38">
        <v>0.6</v>
      </c>
      <c r="I272" s="39">
        <f t="shared" si="13"/>
        <v>3.1944</v>
      </c>
      <c r="J272" s="39">
        <f t="shared" si="14"/>
        <v>0.533</v>
      </c>
    </row>
    <row r="273" spans="1:10" ht="14.25">
      <c r="A273" s="52" t="s">
        <v>2229</v>
      </c>
      <c r="B273" s="53" t="s">
        <v>2230</v>
      </c>
      <c r="C273" s="52" t="s">
        <v>1715</v>
      </c>
      <c r="D273" s="52"/>
      <c r="E273" s="54">
        <v>5.324</v>
      </c>
      <c r="F273" s="55">
        <v>1.85</v>
      </c>
      <c r="G273" s="37">
        <f t="shared" si="12"/>
        <v>3.4739999999999998</v>
      </c>
      <c r="H273" s="38">
        <v>0.6</v>
      </c>
      <c r="I273" s="39">
        <f t="shared" si="13"/>
        <v>3.1944</v>
      </c>
      <c r="J273" s="39">
        <f t="shared" si="14"/>
        <v>0.533</v>
      </c>
    </row>
    <row r="274" spans="1:10" ht="14.25">
      <c r="A274" s="52" t="s">
        <v>2231</v>
      </c>
      <c r="B274" s="53" t="s">
        <v>2232</v>
      </c>
      <c r="C274" s="52" t="s">
        <v>1715</v>
      </c>
      <c r="D274" s="52"/>
      <c r="E274" s="54">
        <v>5.324</v>
      </c>
      <c r="F274" s="55">
        <v>1.85</v>
      </c>
      <c r="G274" s="37">
        <f t="shared" si="12"/>
        <v>3.4739999999999998</v>
      </c>
      <c r="H274" s="38">
        <v>0.6</v>
      </c>
      <c r="I274" s="39">
        <f t="shared" si="13"/>
        <v>3.1944</v>
      </c>
      <c r="J274" s="39">
        <f t="shared" si="14"/>
        <v>0.533</v>
      </c>
    </row>
    <row r="275" spans="1:10" ht="14.25">
      <c r="A275" s="52" t="s">
        <v>2233</v>
      </c>
      <c r="B275" s="53" t="s">
        <v>2234</v>
      </c>
      <c r="C275" s="52" t="s">
        <v>1715</v>
      </c>
      <c r="D275" s="52"/>
      <c r="E275" s="54">
        <v>10.406</v>
      </c>
      <c r="F275" s="55">
        <v>1.85</v>
      </c>
      <c r="G275" s="37">
        <f t="shared" si="12"/>
        <v>8.556000000000001</v>
      </c>
      <c r="H275" s="38">
        <v>0.6</v>
      </c>
      <c r="I275" s="39">
        <f t="shared" si="13"/>
        <v>6.2436</v>
      </c>
      <c r="J275" s="39">
        <f t="shared" si="14"/>
        <v>0.216</v>
      </c>
    </row>
    <row r="276" spans="1:10" ht="14.25">
      <c r="A276" s="52" t="s">
        <v>2235</v>
      </c>
      <c r="B276" s="53" t="s">
        <v>2236</v>
      </c>
      <c r="C276" s="52" t="s">
        <v>1715</v>
      </c>
      <c r="D276" s="52"/>
      <c r="E276" s="54">
        <v>19.36</v>
      </c>
      <c r="F276" s="55">
        <v>2.72</v>
      </c>
      <c r="G276" s="37">
        <f t="shared" si="12"/>
        <v>16.64</v>
      </c>
      <c r="H276" s="38">
        <v>0.6</v>
      </c>
      <c r="I276" s="39">
        <f t="shared" si="13"/>
        <v>11.616</v>
      </c>
      <c r="J276" s="39">
        <f t="shared" si="14"/>
        <v>0.163</v>
      </c>
    </row>
    <row r="277" spans="1:10" ht="14.25">
      <c r="A277" s="52" t="s">
        <v>2237</v>
      </c>
      <c r="B277" s="53" t="s">
        <v>2238</v>
      </c>
      <c r="C277" s="52" t="s">
        <v>1715</v>
      </c>
      <c r="D277" s="52"/>
      <c r="E277" s="54">
        <v>19.36</v>
      </c>
      <c r="F277" s="55">
        <v>2.72</v>
      </c>
      <c r="G277" s="37">
        <f t="shared" si="12"/>
        <v>16.64</v>
      </c>
      <c r="H277" s="38">
        <v>0.6</v>
      </c>
      <c r="I277" s="39">
        <f t="shared" si="13"/>
        <v>11.616</v>
      </c>
      <c r="J277" s="39">
        <f t="shared" si="14"/>
        <v>0.163</v>
      </c>
    </row>
    <row r="278" spans="1:10" ht="14.25">
      <c r="A278" s="52" t="s">
        <v>2239</v>
      </c>
      <c r="B278" s="53" t="s">
        <v>2240</v>
      </c>
      <c r="C278" s="52" t="s">
        <v>1715</v>
      </c>
      <c r="D278" s="52"/>
      <c r="E278" s="54">
        <v>20.372</v>
      </c>
      <c r="F278" s="55">
        <v>2.72</v>
      </c>
      <c r="G278" s="37">
        <f t="shared" si="12"/>
        <v>17.652</v>
      </c>
      <c r="H278" s="38">
        <v>0.6</v>
      </c>
      <c r="I278" s="39">
        <f t="shared" si="13"/>
        <v>12.2232</v>
      </c>
      <c r="J278" s="39">
        <f t="shared" si="14"/>
        <v>0.154</v>
      </c>
    </row>
    <row r="279" spans="1:10" ht="14.25">
      <c r="A279" s="52" t="s">
        <v>2241</v>
      </c>
      <c r="B279" s="53" t="s">
        <v>2242</v>
      </c>
      <c r="C279" s="52" t="s">
        <v>1715</v>
      </c>
      <c r="D279" s="52"/>
      <c r="E279" s="54">
        <v>21.296</v>
      </c>
      <c r="F279" s="55">
        <v>2.72</v>
      </c>
      <c r="G279" s="37">
        <f t="shared" si="12"/>
        <v>18.576</v>
      </c>
      <c r="H279" s="38">
        <v>0.6</v>
      </c>
      <c r="I279" s="39">
        <f t="shared" si="13"/>
        <v>12.7776</v>
      </c>
      <c r="J279" s="39">
        <f t="shared" si="14"/>
        <v>0.146</v>
      </c>
    </row>
    <row r="280" spans="1:10" ht="14.25">
      <c r="A280" s="52" t="s">
        <v>2243</v>
      </c>
      <c r="B280" s="53" t="s">
        <v>2244</v>
      </c>
      <c r="C280" s="52" t="s">
        <v>1715</v>
      </c>
      <c r="D280" s="52"/>
      <c r="E280" s="54">
        <v>12.43</v>
      </c>
      <c r="F280" s="55">
        <v>2.3</v>
      </c>
      <c r="G280" s="37">
        <f t="shared" si="12"/>
        <v>10.129999999999999</v>
      </c>
      <c r="H280" s="38">
        <v>0.6</v>
      </c>
      <c r="I280" s="39">
        <f t="shared" si="13"/>
        <v>7.457999999999999</v>
      </c>
      <c r="J280" s="39">
        <f t="shared" si="14"/>
        <v>0.227</v>
      </c>
    </row>
    <row r="281" spans="1:10" ht="14.25">
      <c r="A281" s="52" t="s">
        <v>2245</v>
      </c>
      <c r="B281" s="53" t="s">
        <v>2246</v>
      </c>
      <c r="C281" s="52" t="s">
        <v>1715</v>
      </c>
      <c r="D281" s="52"/>
      <c r="E281" s="54">
        <v>16.676</v>
      </c>
      <c r="F281" s="55">
        <v>2.3</v>
      </c>
      <c r="G281" s="37">
        <f t="shared" si="12"/>
        <v>14.375999999999998</v>
      </c>
      <c r="H281" s="38">
        <v>0.6</v>
      </c>
      <c r="I281" s="39">
        <f t="shared" si="13"/>
        <v>10.0056</v>
      </c>
      <c r="J281" s="39">
        <f t="shared" si="14"/>
        <v>0.16</v>
      </c>
    </row>
    <row r="282" spans="1:10" ht="14.25">
      <c r="A282" s="52" t="s">
        <v>2247</v>
      </c>
      <c r="B282" s="53" t="s">
        <v>2248</v>
      </c>
      <c r="C282" s="52" t="s">
        <v>1715</v>
      </c>
      <c r="D282" s="52"/>
      <c r="E282" s="54">
        <v>25.014</v>
      </c>
      <c r="F282" s="55">
        <v>2.3</v>
      </c>
      <c r="G282" s="37">
        <f t="shared" si="12"/>
        <v>22.714</v>
      </c>
      <c r="H282" s="38">
        <v>0.6</v>
      </c>
      <c r="I282" s="39">
        <f t="shared" si="13"/>
        <v>15.008399999999998</v>
      </c>
      <c r="J282" s="39">
        <f t="shared" si="14"/>
        <v>0.101</v>
      </c>
    </row>
    <row r="283" spans="1:10" ht="14.25">
      <c r="A283" s="52" t="s">
        <v>2249</v>
      </c>
      <c r="B283" s="53" t="s">
        <v>2250</v>
      </c>
      <c r="C283" s="52" t="s">
        <v>1715</v>
      </c>
      <c r="D283" s="52"/>
      <c r="E283" s="54">
        <v>27.522</v>
      </c>
      <c r="F283" s="55">
        <v>2.3</v>
      </c>
      <c r="G283" s="37">
        <f t="shared" si="12"/>
        <v>25.221999999999998</v>
      </c>
      <c r="H283" s="38">
        <v>0.6</v>
      </c>
      <c r="I283" s="39">
        <f t="shared" si="13"/>
        <v>16.513199999999998</v>
      </c>
      <c r="J283" s="39">
        <f t="shared" si="14"/>
        <v>0.091</v>
      </c>
    </row>
    <row r="284" spans="1:10" ht="14.25">
      <c r="A284" s="52" t="s">
        <v>2251</v>
      </c>
      <c r="B284" s="53" t="s">
        <v>2252</v>
      </c>
      <c r="C284" s="52" t="s">
        <v>1715</v>
      </c>
      <c r="D284" s="52"/>
      <c r="E284" s="54">
        <v>41.69</v>
      </c>
      <c r="F284" s="55">
        <v>2.3</v>
      </c>
      <c r="G284" s="37">
        <f t="shared" si="12"/>
        <v>39.39</v>
      </c>
      <c r="H284" s="38">
        <v>0.6</v>
      </c>
      <c r="I284" s="39">
        <f t="shared" si="13"/>
        <v>25.014</v>
      </c>
      <c r="J284" s="39">
        <f t="shared" si="14"/>
        <v>0.058</v>
      </c>
    </row>
    <row r="285" spans="1:10" ht="14.25">
      <c r="A285" s="52" t="s">
        <v>2253</v>
      </c>
      <c r="B285" s="53" t="s">
        <v>2254</v>
      </c>
      <c r="C285" s="52" t="s">
        <v>1715</v>
      </c>
      <c r="D285" s="52"/>
      <c r="E285" s="54">
        <v>48.76</v>
      </c>
      <c r="F285" s="55">
        <v>2.3</v>
      </c>
      <c r="G285" s="37">
        <f t="shared" si="12"/>
        <v>46.46</v>
      </c>
      <c r="H285" s="38">
        <v>0.6</v>
      </c>
      <c r="I285" s="39">
        <f t="shared" si="13"/>
        <v>29.255999999999997</v>
      </c>
      <c r="J285" s="39">
        <f t="shared" si="14"/>
        <v>0.05</v>
      </c>
    </row>
    <row r="286" spans="1:10" ht="14.25">
      <c r="A286" s="52" t="s">
        <v>2255</v>
      </c>
      <c r="B286" s="53" t="s">
        <v>2256</v>
      </c>
      <c r="C286" s="52" t="s">
        <v>1715</v>
      </c>
      <c r="D286" s="52"/>
      <c r="E286" s="54">
        <v>6.534</v>
      </c>
      <c r="F286" s="55">
        <v>1.85</v>
      </c>
      <c r="G286" s="37">
        <f t="shared" si="12"/>
        <v>4.683999999999999</v>
      </c>
      <c r="H286" s="38">
        <v>0.6</v>
      </c>
      <c r="I286" s="39">
        <f t="shared" si="13"/>
        <v>3.9204</v>
      </c>
      <c r="J286" s="39">
        <f t="shared" si="14"/>
        <v>0.395</v>
      </c>
    </row>
    <row r="287" spans="1:10" ht="14.25">
      <c r="A287" s="52" t="s">
        <v>2257</v>
      </c>
      <c r="B287" s="53" t="s">
        <v>2258</v>
      </c>
      <c r="C287" s="52" t="s">
        <v>1715</v>
      </c>
      <c r="D287" s="52"/>
      <c r="E287" s="54">
        <v>6.534</v>
      </c>
      <c r="F287" s="55">
        <v>1.85</v>
      </c>
      <c r="G287" s="37">
        <f t="shared" si="12"/>
        <v>4.683999999999999</v>
      </c>
      <c r="H287" s="38">
        <v>0.6</v>
      </c>
      <c r="I287" s="39">
        <f t="shared" si="13"/>
        <v>3.9204</v>
      </c>
      <c r="J287" s="39">
        <f t="shared" si="14"/>
        <v>0.395</v>
      </c>
    </row>
    <row r="288" spans="1:10" ht="14.25">
      <c r="A288" s="52" t="s">
        <v>2259</v>
      </c>
      <c r="B288" s="53" t="s">
        <v>2260</v>
      </c>
      <c r="C288" s="52" t="s">
        <v>1715</v>
      </c>
      <c r="D288" s="52"/>
      <c r="E288" s="54">
        <v>6.534</v>
      </c>
      <c r="F288" s="55">
        <v>1.85</v>
      </c>
      <c r="G288" s="37">
        <f t="shared" si="12"/>
        <v>4.683999999999999</v>
      </c>
      <c r="H288" s="38">
        <v>0.6</v>
      </c>
      <c r="I288" s="39">
        <f t="shared" si="13"/>
        <v>3.9204</v>
      </c>
      <c r="J288" s="39">
        <f t="shared" si="14"/>
        <v>0.395</v>
      </c>
    </row>
    <row r="289" spans="1:10" ht="14.25">
      <c r="A289" s="52" t="s">
        <v>2261</v>
      </c>
      <c r="B289" s="53" t="s">
        <v>2262</v>
      </c>
      <c r="C289" s="52" t="s">
        <v>1715</v>
      </c>
      <c r="D289" s="52"/>
      <c r="E289" s="54">
        <v>6.534</v>
      </c>
      <c r="F289" s="55">
        <v>1.85</v>
      </c>
      <c r="G289" s="37">
        <f t="shared" si="12"/>
        <v>4.683999999999999</v>
      </c>
      <c r="H289" s="38">
        <v>0.6</v>
      </c>
      <c r="I289" s="39">
        <f t="shared" si="13"/>
        <v>3.9204</v>
      </c>
      <c r="J289" s="39">
        <f t="shared" si="14"/>
        <v>0.395</v>
      </c>
    </row>
    <row r="290" spans="1:10" ht="14.25">
      <c r="A290" s="52" t="s">
        <v>2263</v>
      </c>
      <c r="B290" s="53" t="s">
        <v>2264</v>
      </c>
      <c r="C290" s="52" t="s">
        <v>1715</v>
      </c>
      <c r="D290" s="52"/>
      <c r="E290" s="54">
        <v>12.771</v>
      </c>
      <c r="F290" s="55">
        <v>1.85</v>
      </c>
      <c r="G290" s="37">
        <f t="shared" si="12"/>
        <v>10.921000000000001</v>
      </c>
      <c r="H290" s="38">
        <v>0.6</v>
      </c>
      <c r="I290" s="39">
        <f t="shared" si="13"/>
        <v>7.6626</v>
      </c>
      <c r="J290" s="39">
        <f t="shared" si="14"/>
        <v>0.169</v>
      </c>
    </row>
    <row r="291" spans="1:10" ht="14.25">
      <c r="A291" s="52" t="s">
        <v>2265</v>
      </c>
      <c r="B291" s="53" t="s">
        <v>2266</v>
      </c>
      <c r="C291" s="52" t="s">
        <v>1715</v>
      </c>
      <c r="D291" s="52"/>
      <c r="E291" s="54">
        <v>23.76</v>
      </c>
      <c r="F291" s="55">
        <v>2.72</v>
      </c>
      <c r="G291" s="37">
        <f t="shared" si="12"/>
        <v>21.040000000000003</v>
      </c>
      <c r="H291" s="38">
        <v>0.6</v>
      </c>
      <c r="I291" s="39">
        <f t="shared" si="13"/>
        <v>14.256</v>
      </c>
      <c r="J291" s="39">
        <f t="shared" si="14"/>
        <v>0.129</v>
      </c>
    </row>
    <row r="292" spans="1:10" ht="14.25">
      <c r="A292" s="52" t="s">
        <v>2267</v>
      </c>
      <c r="B292" s="53" t="s">
        <v>2268</v>
      </c>
      <c r="C292" s="52" t="s">
        <v>1715</v>
      </c>
      <c r="D292" s="52"/>
      <c r="E292" s="54">
        <v>25.002</v>
      </c>
      <c r="F292" s="55">
        <v>2.72</v>
      </c>
      <c r="G292" s="37">
        <f t="shared" si="12"/>
        <v>22.282</v>
      </c>
      <c r="H292" s="38">
        <v>0.6</v>
      </c>
      <c r="I292" s="39">
        <f t="shared" si="13"/>
        <v>15.001199999999999</v>
      </c>
      <c r="J292" s="39">
        <f t="shared" si="14"/>
        <v>0.122</v>
      </c>
    </row>
    <row r="293" spans="1:10" ht="14.25">
      <c r="A293" s="52" t="s">
        <v>2269</v>
      </c>
      <c r="B293" s="53" t="s">
        <v>2270</v>
      </c>
      <c r="C293" s="52" t="s">
        <v>1715</v>
      </c>
      <c r="D293" s="52"/>
      <c r="E293" s="54">
        <v>26.136</v>
      </c>
      <c r="F293" s="55">
        <v>2.72</v>
      </c>
      <c r="G293" s="37">
        <f t="shared" si="12"/>
        <v>23.416</v>
      </c>
      <c r="H293" s="38">
        <v>0.6</v>
      </c>
      <c r="I293" s="39">
        <f t="shared" si="13"/>
        <v>15.6816</v>
      </c>
      <c r="J293" s="39">
        <f t="shared" si="14"/>
        <v>0.116</v>
      </c>
    </row>
    <row r="294" spans="1:10" ht="14.25">
      <c r="A294" s="52" t="s">
        <v>2271</v>
      </c>
      <c r="B294" s="53" t="s">
        <v>2272</v>
      </c>
      <c r="C294" s="52" t="s">
        <v>1715</v>
      </c>
      <c r="D294" s="52"/>
      <c r="E294" s="54">
        <v>15.255</v>
      </c>
      <c r="F294" s="55">
        <v>2.3</v>
      </c>
      <c r="G294" s="37">
        <f t="shared" si="12"/>
        <v>12.955000000000002</v>
      </c>
      <c r="H294" s="38">
        <v>0.6</v>
      </c>
      <c r="I294" s="39">
        <f t="shared" si="13"/>
        <v>9.153</v>
      </c>
      <c r="J294" s="39">
        <f t="shared" si="14"/>
        <v>0.178</v>
      </c>
    </row>
    <row r="295" spans="1:10" ht="14.25">
      <c r="A295" s="52" t="s">
        <v>2273</v>
      </c>
      <c r="B295" s="53" t="s">
        <v>2274</v>
      </c>
      <c r="C295" s="52" t="s">
        <v>1715</v>
      </c>
      <c r="D295" s="52"/>
      <c r="E295" s="54">
        <v>20.466</v>
      </c>
      <c r="F295" s="55">
        <v>2.3</v>
      </c>
      <c r="G295" s="37">
        <f t="shared" si="12"/>
        <v>18.166</v>
      </c>
      <c r="H295" s="38">
        <v>0.6</v>
      </c>
      <c r="I295" s="39">
        <f t="shared" si="13"/>
        <v>12.2796</v>
      </c>
      <c r="J295" s="39">
        <f t="shared" si="14"/>
        <v>0.127</v>
      </c>
    </row>
    <row r="296" spans="1:10" ht="14.25">
      <c r="A296" s="52" t="s">
        <v>2275</v>
      </c>
      <c r="B296" s="53" t="s">
        <v>2276</v>
      </c>
      <c r="C296" s="52" t="s">
        <v>1715</v>
      </c>
      <c r="D296" s="52"/>
      <c r="E296" s="54">
        <v>30.699</v>
      </c>
      <c r="F296" s="55">
        <v>2.3</v>
      </c>
      <c r="G296" s="37">
        <f t="shared" si="12"/>
        <v>28.399</v>
      </c>
      <c r="H296" s="38">
        <v>0.6</v>
      </c>
      <c r="I296" s="39">
        <f t="shared" si="13"/>
        <v>18.4194</v>
      </c>
      <c r="J296" s="39">
        <f t="shared" si="14"/>
        <v>0.081</v>
      </c>
    </row>
    <row r="297" spans="1:10" ht="14.25">
      <c r="A297" s="52" t="s">
        <v>2277</v>
      </c>
      <c r="B297" s="53" t="s">
        <v>2278</v>
      </c>
      <c r="C297" s="52" t="s">
        <v>1715</v>
      </c>
      <c r="D297" s="52"/>
      <c r="E297" s="54">
        <v>33.777</v>
      </c>
      <c r="F297" s="55">
        <v>2.3</v>
      </c>
      <c r="G297" s="37">
        <f t="shared" si="12"/>
        <v>31.477</v>
      </c>
      <c r="H297" s="38">
        <v>0.6</v>
      </c>
      <c r="I297" s="39">
        <f t="shared" si="13"/>
        <v>20.2662</v>
      </c>
      <c r="J297" s="39">
        <f t="shared" si="14"/>
        <v>0.073</v>
      </c>
    </row>
    <row r="298" spans="1:10" ht="14.25">
      <c r="A298" s="52" t="s">
        <v>2279</v>
      </c>
      <c r="B298" s="53" t="s">
        <v>2280</v>
      </c>
      <c r="C298" s="52" t="s">
        <v>1715</v>
      </c>
      <c r="D298" s="52"/>
      <c r="E298" s="54">
        <v>51.165</v>
      </c>
      <c r="F298" s="55">
        <v>2.3</v>
      </c>
      <c r="G298" s="37">
        <f t="shared" si="12"/>
        <v>48.865</v>
      </c>
      <c r="H298" s="38">
        <v>0.6</v>
      </c>
      <c r="I298" s="39">
        <f t="shared" si="13"/>
        <v>30.698999999999998</v>
      </c>
      <c r="J298" s="39">
        <f t="shared" si="14"/>
        <v>0.047</v>
      </c>
    </row>
    <row r="299" spans="1:10" ht="14.25">
      <c r="A299" s="52" t="s">
        <v>2281</v>
      </c>
      <c r="B299" s="53" t="s">
        <v>2282</v>
      </c>
      <c r="C299" s="52" t="s">
        <v>1715</v>
      </c>
      <c r="D299" s="52"/>
      <c r="E299" s="54">
        <v>59.8455</v>
      </c>
      <c r="F299" s="55">
        <v>2.3</v>
      </c>
      <c r="G299" s="37">
        <f t="shared" si="12"/>
        <v>57.545500000000004</v>
      </c>
      <c r="H299" s="38">
        <v>0.6</v>
      </c>
      <c r="I299" s="39">
        <f t="shared" si="13"/>
        <v>35.9073</v>
      </c>
      <c r="J299" s="39">
        <f t="shared" si="14"/>
        <v>0.04</v>
      </c>
    </row>
    <row r="300" spans="1:10" ht="14.25">
      <c r="A300" s="52" t="s">
        <v>2283</v>
      </c>
      <c r="B300" s="53" t="s">
        <v>2284</v>
      </c>
      <c r="C300" s="52" t="s">
        <v>1715</v>
      </c>
      <c r="D300" s="52"/>
      <c r="E300" s="54">
        <v>19.67</v>
      </c>
      <c r="F300" s="55">
        <v>3.4</v>
      </c>
      <c r="G300" s="37">
        <f t="shared" si="12"/>
        <v>16.270000000000003</v>
      </c>
      <c r="H300" s="38">
        <v>0.6</v>
      </c>
      <c r="I300" s="39">
        <f t="shared" si="13"/>
        <v>11.802000000000001</v>
      </c>
      <c r="J300" s="39">
        <f t="shared" si="14"/>
        <v>0.209</v>
      </c>
    </row>
    <row r="301" spans="1:10" ht="14.25">
      <c r="A301" s="52" t="s">
        <v>1659</v>
      </c>
      <c r="B301" s="53" t="s">
        <v>2285</v>
      </c>
      <c r="C301" s="52" t="s">
        <v>1715</v>
      </c>
      <c r="D301" s="52"/>
      <c r="E301" s="54">
        <v>20.55</v>
      </c>
      <c r="F301" s="55">
        <v>3.4</v>
      </c>
      <c r="G301" s="37">
        <f t="shared" si="12"/>
        <v>17.150000000000002</v>
      </c>
      <c r="H301" s="38">
        <v>0.6</v>
      </c>
      <c r="I301" s="39">
        <f t="shared" si="13"/>
        <v>12.33</v>
      </c>
      <c r="J301" s="39">
        <f t="shared" si="14"/>
        <v>0.198</v>
      </c>
    </row>
    <row r="302" spans="1:10" ht="14.25">
      <c r="A302" s="52" t="s">
        <v>2286</v>
      </c>
      <c r="B302" s="53" t="s">
        <v>2287</v>
      </c>
      <c r="C302" s="52" t="s">
        <v>1715</v>
      </c>
      <c r="D302" s="52"/>
      <c r="E302" s="54">
        <v>10.16</v>
      </c>
      <c r="F302" s="55">
        <v>3.4</v>
      </c>
      <c r="G302" s="37">
        <f t="shared" si="12"/>
        <v>6.76</v>
      </c>
      <c r="H302" s="38">
        <v>0.6</v>
      </c>
      <c r="I302" s="39">
        <f t="shared" si="13"/>
        <v>6.096</v>
      </c>
      <c r="J302" s="39">
        <f t="shared" si="14"/>
        <v>0.503</v>
      </c>
    </row>
    <row r="303" spans="1:10" ht="14.25">
      <c r="A303" s="52" t="s">
        <v>2288</v>
      </c>
      <c r="B303" s="53" t="s">
        <v>2289</v>
      </c>
      <c r="C303" s="52" t="s">
        <v>1715</v>
      </c>
      <c r="D303" s="52"/>
      <c r="E303" s="54">
        <v>11.49</v>
      </c>
      <c r="F303" s="55">
        <v>3.4</v>
      </c>
      <c r="G303" s="37">
        <f t="shared" si="12"/>
        <v>8.09</v>
      </c>
      <c r="H303" s="38">
        <v>0.6</v>
      </c>
      <c r="I303" s="39">
        <f t="shared" si="13"/>
        <v>6.894</v>
      </c>
      <c r="J303" s="39">
        <f t="shared" si="14"/>
        <v>0.42</v>
      </c>
    </row>
    <row r="304" spans="1:10" ht="14.25">
      <c r="A304" s="52" t="s">
        <v>1660</v>
      </c>
      <c r="B304" s="53" t="s">
        <v>2290</v>
      </c>
      <c r="C304" s="52" t="s">
        <v>1715</v>
      </c>
      <c r="D304" s="52"/>
      <c r="E304" s="54">
        <v>13.26</v>
      </c>
      <c r="F304" s="55">
        <v>3.4</v>
      </c>
      <c r="G304" s="37">
        <f t="shared" si="12"/>
        <v>9.86</v>
      </c>
      <c r="H304" s="38">
        <v>0.6</v>
      </c>
      <c r="I304" s="39">
        <f t="shared" si="13"/>
        <v>7.9559999999999995</v>
      </c>
      <c r="J304" s="39">
        <f t="shared" si="14"/>
        <v>0.345</v>
      </c>
    </row>
    <row r="305" spans="1:10" ht="14.25">
      <c r="A305" s="52" t="s">
        <v>2291</v>
      </c>
      <c r="B305" s="53" t="s">
        <v>2292</v>
      </c>
      <c r="C305" s="52" t="s">
        <v>1715</v>
      </c>
      <c r="D305" s="52"/>
      <c r="E305" s="54">
        <v>18.12</v>
      </c>
      <c r="F305" s="55">
        <v>3.4</v>
      </c>
      <c r="G305" s="37">
        <f t="shared" si="12"/>
        <v>14.72</v>
      </c>
      <c r="H305" s="38">
        <v>0.6</v>
      </c>
      <c r="I305" s="39">
        <f t="shared" si="13"/>
        <v>10.872</v>
      </c>
      <c r="J305" s="39">
        <f t="shared" si="14"/>
        <v>0.231</v>
      </c>
    </row>
    <row r="306" spans="1:10" ht="14.25">
      <c r="A306" s="52" t="s">
        <v>2293</v>
      </c>
      <c r="B306" s="53" t="s">
        <v>2294</v>
      </c>
      <c r="C306" s="52" t="s">
        <v>1715</v>
      </c>
      <c r="D306" s="52"/>
      <c r="E306" s="54">
        <v>19.88</v>
      </c>
      <c r="F306" s="55">
        <v>3.4</v>
      </c>
      <c r="G306" s="37">
        <f t="shared" si="12"/>
        <v>16.48</v>
      </c>
      <c r="H306" s="38">
        <v>0.6</v>
      </c>
      <c r="I306" s="39">
        <f t="shared" si="13"/>
        <v>11.927999999999999</v>
      </c>
      <c r="J306" s="39">
        <f t="shared" si="14"/>
        <v>0.206</v>
      </c>
    </row>
    <row r="307" spans="1:10" ht="14.25">
      <c r="A307" s="52" t="s">
        <v>1661</v>
      </c>
      <c r="B307" s="53" t="s">
        <v>2295</v>
      </c>
      <c r="C307" s="52" t="s">
        <v>1715</v>
      </c>
      <c r="D307" s="52"/>
      <c r="E307" s="54">
        <v>21.21</v>
      </c>
      <c r="F307" s="55">
        <v>3.4</v>
      </c>
      <c r="G307" s="37">
        <f aca="true" t="shared" si="15" ref="G307:G370">E307-F307</f>
        <v>17.810000000000002</v>
      </c>
      <c r="H307" s="38">
        <v>0.6</v>
      </c>
      <c r="I307" s="39">
        <f t="shared" si="13"/>
        <v>12.726</v>
      </c>
      <c r="J307" s="39">
        <f t="shared" si="14"/>
        <v>0.191</v>
      </c>
    </row>
    <row r="308" spans="1:10" ht="14.25">
      <c r="A308" s="52" t="s">
        <v>1662</v>
      </c>
      <c r="B308" s="53" t="s">
        <v>2296</v>
      </c>
      <c r="C308" s="52" t="s">
        <v>1715</v>
      </c>
      <c r="D308" s="52"/>
      <c r="E308" s="54">
        <v>21.21</v>
      </c>
      <c r="F308" s="55">
        <v>3.34</v>
      </c>
      <c r="G308" s="37">
        <f t="shared" si="15"/>
        <v>17.87</v>
      </c>
      <c r="H308" s="38">
        <v>0.6</v>
      </c>
      <c r="I308" s="39">
        <f t="shared" si="13"/>
        <v>12.726</v>
      </c>
      <c r="J308" s="39">
        <f t="shared" si="14"/>
        <v>0.187</v>
      </c>
    </row>
    <row r="309" spans="1:10" ht="14.25">
      <c r="A309" s="52" t="s">
        <v>2297</v>
      </c>
      <c r="B309" s="53" t="s">
        <v>2298</v>
      </c>
      <c r="C309" s="52" t="s">
        <v>1715</v>
      </c>
      <c r="D309" s="52"/>
      <c r="E309" s="54">
        <v>24.75</v>
      </c>
      <c r="F309" s="55">
        <v>3.34</v>
      </c>
      <c r="G309" s="37">
        <f t="shared" si="15"/>
        <v>21.41</v>
      </c>
      <c r="H309" s="38">
        <v>0.6</v>
      </c>
      <c r="I309" s="39">
        <f t="shared" si="13"/>
        <v>14.85</v>
      </c>
      <c r="J309" s="39">
        <f t="shared" si="14"/>
        <v>0.156</v>
      </c>
    </row>
    <row r="310" spans="1:10" ht="14.25">
      <c r="A310" s="52" t="s">
        <v>2299</v>
      </c>
      <c r="B310" s="53" t="s">
        <v>2300</v>
      </c>
      <c r="C310" s="52" t="s">
        <v>1715</v>
      </c>
      <c r="D310" s="52"/>
      <c r="E310" s="54">
        <v>45.95</v>
      </c>
      <c r="F310" s="55">
        <v>3.35</v>
      </c>
      <c r="G310" s="37">
        <f t="shared" si="15"/>
        <v>42.6</v>
      </c>
      <c r="H310" s="38">
        <v>0.6</v>
      </c>
      <c r="I310" s="39">
        <f t="shared" si="13"/>
        <v>27.57</v>
      </c>
      <c r="J310" s="39">
        <f t="shared" si="14"/>
        <v>0.079</v>
      </c>
    </row>
    <row r="311" spans="1:10" ht="14.25">
      <c r="A311" s="52" t="s">
        <v>2301</v>
      </c>
      <c r="B311" s="53" t="s">
        <v>2302</v>
      </c>
      <c r="C311" s="52" t="s">
        <v>1715</v>
      </c>
      <c r="D311" s="52"/>
      <c r="E311" s="54">
        <v>57.45</v>
      </c>
      <c r="F311" s="55">
        <v>3.35</v>
      </c>
      <c r="G311" s="37">
        <f t="shared" si="15"/>
        <v>54.1</v>
      </c>
      <c r="H311" s="38">
        <v>0.6</v>
      </c>
      <c r="I311" s="39">
        <f t="shared" si="13"/>
        <v>34.47</v>
      </c>
      <c r="J311" s="39">
        <f t="shared" si="14"/>
        <v>0.062</v>
      </c>
    </row>
    <row r="312" spans="1:10" ht="14.25">
      <c r="A312" s="52" t="s">
        <v>2303</v>
      </c>
      <c r="B312" s="53" t="s">
        <v>2304</v>
      </c>
      <c r="C312" s="52" t="s">
        <v>1715</v>
      </c>
      <c r="D312" s="52"/>
      <c r="E312" s="54">
        <v>68.49</v>
      </c>
      <c r="F312" s="55">
        <v>3.35</v>
      </c>
      <c r="G312" s="37">
        <f t="shared" si="15"/>
        <v>65.14</v>
      </c>
      <c r="H312" s="38">
        <v>0.6</v>
      </c>
      <c r="I312" s="39">
        <f t="shared" si="13"/>
        <v>41.093999999999994</v>
      </c>
      <c r="J312" s="39">
        <f t="shared" si="14"/>
        <v>0.051</v>
      </c>
    </row>
    <row r="313" spans="1:10" ht="14.25">
      <c r="A313" s="52" t="s">
        <v>2305</v>
      </c>
      <c r="B313" s="53" t="s">
        <v>2306</v>
      </c>
      <c r="C313" s="52" t="s">
        <v>1715</v>
      </c>
      <c r="D313" s="52"/>
      <c r="E313" s="54">
        <v>28.8</v>
      </c>
      <c r="F313" s="55">
        <v>7.25</v>
      </c>
      <c r="G313" s="37">
        <f t="shared" si="15"/>
        <v>21.55</v>
      </c>
      <c r="H313" s="38">
        <v>0.6</v>
      </c>
      <c r="I313" s="39">
        <f t="shared" si="13"/>
        <v>17.28</v>
      </c>
      <c r="J313" s="39">
        <f t="shared" si="14"/>
        <v>0.336</v>
      </c>
    </row>
    <row r="314" spans="1:10" ht="14.25">
      <c r="A314" s="52" t="s">
        <v>2307</v>
      </c>
      <c r="B314" s="53" t="s">
        <v>2308</v>
      </c>
      <c r="C314" s="52" t="s">
        <v>1715</v>
      </c>
      <c r="D314" s="52"/>
      <c r="E314" s="54">
        <v>63.2</v>
      </c>
      <c r="F314" s="55">
        <v>7.25</v>
      </c>
      <c r="G314" s="37">
        <f t="shared" si="15"/>
        <v>55.95</v>
      </c>
      <c r="H314" s="38">
        <v>0.6</v>
      </c>
      <c r="I314" s="39">
        <f t="shared" si="13"/>
        <v>37.92</v>
      </c>
      <c r="J314" s="39">
        <f t="shared" si="14"/>
        <v>0.13</v>
      </c>
    </row>
    <row r="315" spans="1:10" ht="14.25">
      <c r="A315" s="52" t="s">
        <v>2309</v>
      </c>
      <c r="B315" s="53" t="s">
        <v>2310</v>
      </c>
      <c r="C315" s="52" t="s">
        <v>1715</v>
      </c>
      <c r="D315" s="52"/>
      <c r="E315" s="54">
        <v>63.2</v>
      </c>
      <c r="F315" s="55">
        <v>7.25</v>
      </c>
      <c r="G315" s="37">
        <f t="shared" si="15"/>
        <v>55.95</v>
      </c>
      <c r="H315" s="38">
        <v>0.6</v>
      </c>
      <c r="I315" s="39">
        <f t="shared" si="13"/>
        <v>37.92</v>
      </c>
      <c r="J315" s="39">
        <f t="shared" si="14"/>
        <v>0.13</v>
      </c>
    </row>
    <row r="316" spans="1:10" ht="14.25">
      <c r="A316" s="52" t="s">
        <v>2311</v>
      </c>
      <c r="B316" s="53" t="s">
        <v>2312</v>
      </c>
      <c r="C316" s="52" t="s">
        <v>1715</v>
      </c>
      <c r="D316" s="52"/>
      <c r="E316" s="54">
        <v>78.4</v>
      </c>
      <c r="F316" s="55">
        <v>7.25</v>
      </c>
      <c r="G316" s="37">
        <f t="shared" si="15"/>
        <v>71.15</v>
      </c>
      <c r="H316" s="38">
        <v>0.6</v>
      </c>
      <c r="I316" s="39">
        <f t="shared" si="13"/>
        <v>47.04</v>
      </c>
      <c r="J316" s="39">
        <f t="shared" si="14"/>
        <v>0.102</v>
      </c>
    </row>
    <row r="317" spans="1:10" ht="14.25">
      <c r="A317" s="52" t="s">
        <v>2313</v>
      </c>
      <c r="B317" s="53" t="s">
        <v>2314</v>
      </c>
      <c r="C317" s="52" t="s">
        <v>1715</v>
      </c>
      <c r="D317" s="52"/>
      <c r="E317" s="54">
        <v>78.4</v>
      </c>
      <c r="F317" s="55">
        <v>7.25</v>
      </c>
      <c r="G317" s="37">
        <f t="shared" si="15"/>
        <v>71.15</v>
      </c>
      <c r="H317" s="38">
        <v>0.6</v>
      </c>
      <c r="I317" s="39">
        <f t="shared" si="13"/>
        <v>47.04</v>
      </c>
      <c r="J317" s="39">
        <f t="shared" si="14"/>
        <v>0.102</v>
      </c>
    </row>
    <row r="318" spans="1:10" ht="14.25">
      <c r="A318" s="52" t="s">
        <v>2315</v>
      </c>
      <c r="B318" s="53" t="s">
        <v>2316</v>
      </c>
      <c r="C318" s="52" t="s">
        <v>1715</v>
      </c>
      <c r="D318" s="52"/>
      <c r="E318" s="54">
        <v>93.6</v>
      </c>
      <c r="F318" s="55">
        <v>7.25</v>
      </c>
      <c r="G318" s="37">
        <f t="shared" si="15"/>
        <v>86.35</v>
      </c>
      <c r="H318" s="38">
        <v>0.6</v>
      </c>
      <c r="I318" s="39">
        <f t="shared" si="13"/>
        <v>56.16</v>
      </c>
      <c r="J318" s="39">
        <f t="shared" si="14"/>
        <v>0.084</v>
      </c>
    </row>
    <row r="319" spans="1:10" ht="14.25">
      <c r="A319" s="52" t="s">
        <v>2317</v>
      </c>
      <c r="B319" s="53" t="s">
        <v>2318</v>
      </c>
      <c r="C319" s="52" t="s">
        <v>1715</v>
      </c>
      <c r="D319" s="52"/>
      <c r="E319" s="54">
        <v>60</v>
      </c>
      <c r="F319" s="55">
        <v>11.27</v>
      </c>
      <c r="G319" s="37">
        <f t="shared" si="15"/>
        <v>48.730000000000004</v>
      </c>
      <c r="H319" s="38">
        <v>0.6</v>
      </c>
      <c r="I319" s="39">
        <f t="shared" si="13"/>
        <v>36</v>
      </c>
      <c r="J319" s="39">
        <f t="shared" si="14"/>
        <v>0.231</v>
      </c>
    </row>
    <row r="320" spans="1:10" ht="14.25">
      <c r="A320" s="52" t="s">
        <v>2319</v>
      </c>
      <c r="B320" s="53" t="s">
        <v>2320</v>
      </c>
      <c r="C320" s="52" t="s">
        <v>1715</v>
      </c>
      <c r="D320" s="52"/>
      <c r="E320" s="54">
        <v>64</v>
      </c>
      <c r="F320" s="55">
        <v>11.27</v>
      </c>
      <c r="G320" s="37">
        <f t="shared" si="15"/>
        <v>52.730000000000004</v>
      </c>
      <c r="H320" s="38">
        <v>0.6</v>
      </c>
      <c r="I320" s="39">
        <f t="shared" si="13"/>
        <v>38.4</v>
      </c>
      <c r="J320" s="39">
        <f t="shared" si="14"/>
        <v>0.214</v>
      </c>
    </row>
    <row r="321" spans="1:10" ht="14.25">
      <c r="A321" s="52" t="s">
        <v>2321</v>
      </c>
      <c r="B321" s="53" t="s">
        <v>2322</v>
      </c>
      <c r="C321" s="52" t="s">
        <v>1715</v>
      </c>
      <c r="D321" s="52"/>
      <c r="E321" s="54">
        <v>160</v>
      </c>
      <c r="F321" s="55">
        <v>13.23</v>
      </c>
      <c r="G321" s="37">
        <f t="shared" si="15"/>
        <v>146.77</v>
      </c>
      <c r="H321" s="38">
        <v>0.6</v>
      </c>
      <c r="I321" s="39">
        <f t="shared" si="13"/>
        <v>96</v>
      </c>
      <c r="J321" s="39">
        <f t="shared" si="14"/>
        <v>0.09</v>
      </c>
    </row>
    <row r="322" spans="1:10" ht="14.25">
      <c r="A322" s="52" t="s">
        <v>2323</v>
      </c>
      <c r="B322" s="53" t="s">
        <v>2324</v>
      </c>
      <c r="C322" s="52" t="s">
        <v>1715</v>
      </c>
      <c r="D322" s="52"/>
      <c r="E322" s="54">
        <v>168</v>
      </c>
      <c r="F322" s="55">
        <v>13.23</v>
      </c>
      <c r="G322" s="37">
        <f t="shared" si="15"/>
        <v>154.77</v>
      </c>
      <c r="H322" s="38">
        <v>0.6</v>
      </c>
      <c r="I322" s="39">
        <f t="shared" si="13"/>
        <v>100.8</v>
      </c>
      <c r="J322" s="39">
        <f t="shared" si="14"/>
        <v>0.085</v>
      </c>
    </row>
    <row r="323" spans="1:10" ht="14.25">
      <c r="A323" s="52" t="s">
        <v>2325</v>
      </c>
      <c r="B323" s="53" t="s">
        <v>2326</v>
      </c>
      <c r="C323" s="52" t="s">
        <v>1715</v>
      </c>
      <c r="D323" s="52"/>
      <c r="E323" s="54">
        <v>480</v>
      </c>
      <c r="F323" s="55">
        <v>17.64</v>
      </c>
      <c r="G323" s="37">
        <f t="shared" si="15"/>
        <v>462.36</v>
      </c>
      <c r="H323" s="38">
        <v>0.6</v>
      </c>
      <c r="I323" s="39">
        <f t="shared" si="13"/>
        <v>288</v>
      </c>
      <c r="J323" s="39">
        <f t="shared" si="14"/>
        <v>0.038</v>
      </c>
    </row>
    <row r="324" spans="1:10" ht="14.25">
      <c r="A324" s="52" t="s">
        <v>2327</v>
      </c>
      <c r="B324" s="53" t="s">
        <v>2328</v>
      </c>
      <c r="C324" s="52" t="s">
        <v>1715</v>
      </c>
      <c r="D324" s="52"/>
      <c r="E324" s="54">
        <v>496</v>
      </c>
      <c r="F324" s="55">
        <v>17.64</v>
      </c>
      <c r="G324" s="37">
        <f t="shared" si="15"/>
        <v>478.36</v>
      </c>
      <c r="H324" s="38">
        <v>0.6</v>
      </c>
      <c r="I324" s="39">
        <f t="shared" si="13"/>
        <v>297.59999999999997</v>
      </c>
      <c r="J324" s="39">
        <f t="shared" si="14"/>
        <v>0.037</v>
      </c>
    </row>
    <row r="325" spans="1:10" ht="14.25">
      <c r="A325" s="52" t="s">
        <v>2329</v>
      </c>
      <c r="B325" s="53" t="s">
        <v>2330</v>
      </c>
      <c r="C325" s="52" t="s">
        <v>1715</v>
      </c>
      <c r="D325" s="52"/>
      <c r="E325" s="54">
        <v>2.2</v>
      </c>
      <c r="F325" s="55">
        <v>1.19</v>
      </c>
      <c r="G325" s="37">
        <f t="shared" si="15"/>
        <v>1.0100000000000002</v>
      </c>
      <c r="H325" s="38">
        <v>0.6</v>
      </c>
      <c r="I325" s="39">
        <f t="shared" si="13"/>
        <v>1.32</v>
      </c>
      <c r="J325" s="39">
        <f t="shared" si="14"/>
        <v>1.178</v>
      </c>
    </row>
    <row r="326" spans="1:10" ht="14.25">
      <c r="A326" s="52" t="s">
        <v>2331</v>
      </c>
      <c r="B326" s="53" t="s">
        <v>2332</v>
      </c>
      <c r="C326" s="52" t="s">
        <v>1715</v>
      </c>
      <c r="D326" s="52"/>
      <c r="E326" s="54">
        <v>2.94</v>
      </c>
      <c r="F326" s="55">
        <v>1.19</v>
      </c>
      <c r="G326" s="37">
        <f t="shared" si="15"/>
        <v>1.75</v>
      </c>
      <c r="H326" s="38">
        <v>0.6</v>
      </c>
      <c r="I326" s="39">
        <f t="shared" si="13"/>
        <v>1.764</v>
      </c>
      <c r="J326" s="39">
        <f t="shared" si="14"/>
        <v>0.68</v>
      </c>
    </row>
    <row r="327" spans="1:10" ht="14.25">
      <c r="A327" s="52" t="s">
        <v>2333</v>
      </c>
      <c r="B327" s="53" t="s">
        <v>2334</v>
      </c>
      <c r="C327" s="52" t="s">
        <v>1715</v>
      </c>
      <c r="D327" s="52"/>
      <c r="E327" s="54">
        <v>3.43</v>
      </c>
      <c r="F327" s="55">
        <v>0.81</v>
      </c>
      <c r="G327" s="37">
        <f t="shared" si="15"/>
        <v>2.62</v>
      </c>
      <c r="H327" s="38">
        <v>0.6</v>
      </c>
      <c r="I327" s="39">
        <f aca="true" t="shared" si="16" ref="I327:I390">E327*H327</f>
        <v>2.058</v>
      </c>
      <c r="J327" s="39">
        <f aca="true" t="shared" si="17" ref="J327:J390">ROUND(F327/G327,3)</f>
        <v>0.309</v>
      </c>
    </row>
    <row r="328" spans="1:10" ht="14.25">
      <c r="A328" s="52" t="s">
        <v>1663</v>
      </c>
      <c r="B328" s="53" t="s">
        <v>2335</v>
      </c>
      <c r="C328" s="52" t="s">
        <v>1715</v>
      </c>
      <c r="D328" s="52"/>
      <c r="E328" s="54">
        <v>3.43</v>
      </c>
      <c r="F328" s="55">
        <v>0.81</v>
      </c>
      <c r="G328" s="37">
        <f t="shared" si="15"/>
        <v>2.62</v>
      </c>
      <c r="H328" s="38">
        <v>0.6</v>
      </c>
      <c r="I328" s="39">
        <f t="shared" si="16"/>
        <v>2.058</v>
      </c>
      <c r="J328" s="39">
        <f t="shared" si="17"/>
        <v>0.309</v>
      </c>
    </row>
    <row r="329" spans="1:10" ht="14.25">
      <c r="A329" s="52" t="s">
        <v>2336</v>
      </c>
      <c r="B329" s="53" t="s">
        <v>2337</v>
      </c>
      <c r="C329" s="52" t="s">
        <v>1715</v>
      </c>
      <c r="D329" s="52"/>
      <c r="E329" s="54">
        <v>3.43</v>
      </c>
      <c r="F329" s="55">
        <v>0.81</v>
      </c>
      <c r="G329" s="37">
        <f t="shared" si="15"/>
        <v>2.62</v>
      </c>
      <c r="H329" s="38">
        <v>0.6</v>
      </c>
      <c r="I329" s="39">
        <f t="shared" si="16"/>
        <v>2.058</v>
      </c>
      <c r="J329" s="39">
        <f t="shared" si="17"/>
        <v>0.309</v>
      </c>
    </row>
    <row r="330" spans="1:10" ht="14.25">
      <c r="A330" s="52" t="s">
        <v>2338</v>
      </c>
      <c r="B330" s="53" t="s">
        <v>2339</v>
      </c>
      <c r="C330" s="52" t="s">
        <v>1715</v>
      </c>
      <c r="D330" s="52"/>
      <c r="E330" s="54">
        <v>64.17</v>
      </c>
      <c r="F330" s="55">
        <v>3.34</v>
      </c>
      <c r="G330" s="37">
        <f t="shared" si="15"/>
        <v>60.83</v>
      </c>
      <c r="H330" s="38">
        <v>0.6</v>
      </c>
      <c r="I330" s="39">
        <f t="shared" si="16"/>
        <v>38.502</v>
      </c>
      <c r="J330" s="39">
        <f t="shared" si="17"/>
        <v>0.055</v>
      </c>
    </row>
    <row r="331" spans="1:10" ht="14.25">
      <c r="A331" s="52" t="s">
        <v>2340</v>
      </c>
      <c r="B331" s="53" t="s">
        <v>2341</v>
      </c>
      <c r="C331" s="52" t="s">
        <v>1725</v>
      </c>
      <c r="D331" s="52"/>
      <c r="E331" s="54">
        <v>0.68</v>
      </c>
      <c r="F331" s="55">
        <v>0.42</v>
      </c>
      <c r="G331" s="37">
        <f t="shared" si="15"/>
        <v>0.26000000000000006</v>
      </c>
      <c r="H331" s="38">
        <v>0.6</v>
      </c>
      <c r="I331" s="39">
        <f t="shared" si="16"/>
        <v>0.40800000000000003</v>
      </c>
      <c r="J331" s="39">
        <f t="shared" si="17"/>
        <v>1.615</v>
      </c>
    </row>
    <row r="332" spans="1:10" ht="14.25">
      <c r="A332" s="52" t="s">
        <v>2342</v>
      </c>
      <c r="B332" s="53" t="s">
        <v>2343</v>
      </c>
      <c r="C332" s="52" t="s">
        <v>1725</v>
      </c>
      <c r="D332" s="52"/>
      <c r="E332" s="54">
        <v>0.84</v>
      </c>
      <c r="F332" s="55">
        <v>0.42</v>
      </c>
      <c r="G332" s="37">
        <f t="shared" si="15"/>
        <v>0.42</v>
      </c>
      <c r="H332" s="38">
        <v>0.6</v>
      </c>
      <c r="I332" s="39">
        <f t="shared" si="16"/>
        <v>0.504</v>
      </c>
      <c r="J332" s="39">
        <f t="shared" si="17"/>
        <v>1</v>
      </c>
    </row>
    <row r="333" spans="1:10" ht="14.25">
      <c r="A333" s="52" t="s">
        <v>2344</v>
      </c>
      <c r="B333" s="53" t="s">
        <v>2345</v>
      </c>
      <c r="C333" s="52" t="s">
        <v>1725</v>
      </c>
      <c r="D333" s="52"/>
      <c r="E333" s="54">
        <v>1.13</v>
      </c>
      <c r="F333" s="55">
        <v>0.42</v>
      </c>
      <c r="G333" s="37">
        <f t="shared" si="15"/>
        <v>0.71</v>
      </c>
      <c r="H333" s="38">
        <v>0.6</v>
      </c>
      <c r="I333" s="39">
        <f t="shared" si="16"/>
        <v>0.6779999999999999</v>
      </c>
      <c r="J333" s="39">
        <f t="shared" si="17"/>
        <v>0.592</v>
      </c>
    </row>
    <row r="334" spans="1:10" ht="14.25">
      <c r="A334" s="52" t="s">
        <v>2346</v>
      </c>
      <c r="B334" s="53" t="s">
        <v>2347</v>
      </c>
      <c r="C334" s="52" t="s">
        <v>1725</v>
      </c>
      <c r="D334" s="52"/>
      <c r="E334" s="54">
        <v>1.58</v>
      </c>
      <c r="F334" s="55">
        <v>0.42</v>
      </c>
      <c r="G334" s="37">
        <f t="shared" si="15"/>
        <v>1.1600000000000001</v>
      </c>
      <c r="H334" s="38">
        <v>0.6</v>
      </c>
      <c r="I334" s="39">
        <f t="shared" si="16"/>
        <v>0.948</v>
      </c>
      <c r="J334" s="39">
        <f t="shared" si="17"/>
        <v>0.362</v>
      </c>
    </row>
    <row r="335" spans="1:10" ht="14.25">
      <c r="A335" s="52" t="s">
        <v>2348</v>
      </c>
      <c r="B335" s="53" t="s">
        <v>2349</v>
      </c>
      <c r="C335" s="52" t="s">
        <v>1725</v>
      </c>
      <c r="D335" s="52"/>
      <c r="E335" s="54">
        <v>2.38</v>
      </c>
      <c r="F335" s="55">
        <v>0.42</v>
      </c>
      <c r="G335" s="37">
        <f t="shared" si="15"/>
        <v>1.96</v>
      </c>
      <c r="H335" s="38">
        <v>0.6</v>
      </c>
      <c r="I335" s="39">
        <f t="shared" si="16"/>
        <v>1.428</v>
      </c>
      <c r="J335" s="39">
        <f t="shared" si="17"/>
        <v>0.214</v>
      </c>
    </row>
    <row r="336" spans="1:10" ht="14.25">
      <c r="A336" s="52" t="s">
        <v>2350</v>
      </c>
      <c r="B336" s="53" t="s">
        <v>2351</v>
      </c>
      <c r="C336" s="52" t="s">
        <v>1725</v>
      </c>
      <c r="D336" s="52"/>
      <c r="E336" s="54">
        <v>0.68</v>
      </c>
      <c r="F336" s="55">
        <v>0.42</v>
      </c>
      <c r="G336" s="37">
        <f t="shared" si="15"/>
        <v>0.26000000000000006</v>
      </c>
      <c r="H336" s="38">
        <v>0.6</v>
      </c>
      <c r="I336" s="39">
        <f t="shared" si="16"/>
        <v>0.40800000000000003</v>
      </c>
      <c r="J336" s="39">
        <f t="shared" si="17"/>
        <v>1.615</v>
      </c>
    </row>
    <row r="337" spans="1:10" ht="14.25">
      <c r="A337" s="52" t="s">
        <v>2352</v>
      </c>
      <c r="B337" s="53" t="s">
        <v>2353</v>
      </c>
      <c r="C337" s="52" t="s">
        <v>1725</v>
      </c>
      <c r="D337" s="52"/>
      <c r="E337" s="54">
        <v>0.84</v>
      </c>
      <c r="F337" s="55">
        <v>0.42</v>
      </c>
      <c r="G337" s="37">
        <f t="shared" si="15"/>
        <v>0.42</v>
      </c>
      <c r="H337" s="38">
        <v>0.6</v>
      </c>
      <c r="I337" s="39">
        <f t="shared" si="16"/>
        <v>0.504</v>
      </c>
      <c r="J337" s="39">
        <f t="shared" si="17"/>
        <v>1</v>
      </c>
    </row>
    <row r="338" spans="1:10" ht="14.25">
      <c r="A338" s="52" t="s">
        <v>2354</v>
      </c>
      <c r="B338" s="53" t="s">
        <v>2355</v>
      </c>
      <c r="C338" s="52" t="s">
        <v>1725</v>
      </c>
      <c r="D338" s="52"/>
      <c r="E338" s="54">
        <v>1.14</v>
      </c>
      <c r="F338" s="55">
        <v>0.42</v>
      </c>
      <c r="G338" s="37">
        <f t="shared" si="15"/>
        <v>0.72</v>
      </c>
      <c r="H338" s="38">
        <v>0.6</v>
      </c>
      <c r="I338" s="39">
        <f t="shared" si="16"/>
        <v>0.6839999999999999</v>
      </c>
      <c r="J338" s="39">
        <f t="shared" si="17"/>
        <v>0.583</v>
      </c>
    </row>
    <row r="339" spans="1:10" ht="14.25">
      <c r="A339" s="52" t="s">
        <v>2356</v>
      </c>
      <c r="B339" s="53" t="s">
        <v>2357</v>
      </c>
      <c r="C339" s="52" t="s">
        <v>1725</v>
      </c>
      <c r="D339" s="52"/>
      <c r="E339" s="54">
        <v>1.59</v>
      </c>
      <c r="F339" s="55">
        <v>0.42</v>
      </c>
      <c r="G339" s="37">
        <f t="shared" si="15"/>
        <v>1.1700000000000002</v>
      </c>
      <c r="H339" s="38">
        <v>0.6</v>
      </c>
      <c r="I339" s="39">
        <f t="shared" si="16"/>
        <v>0.954</v>
      </c>
      <c r="J339" s="39">
        <f t="shared" si="17"/>
        <v>0.359</v>
      </c>
    </row>
    <row r="340" spans="1:10" ht="14.25">
      <c r="A340" s="52" t="s">
        <v>2358</v>
      </c>
      <c r="B340" s="53" t="s">
        <v>2359</v>
      </c>
      <c r="C340" s="52" t="s">
        <v>1725</v>
      </c>
      <c r="D340" s="52"/>
      <c r="E340" s="54">
        <v>2.39</v>
      </c>
      <c r="F340" s="55">
        <v>0.42</v>
      </c>
      <c r="G340" s="37">
        <f t="shared" si="15"/>
        <v>1.9700000000000002</v>
      </c>
      <c r="H340" s="38">
        <v>0.6</v>
      </c>
      <c r="I340" s="39">
        <f t="shared" si="16"/>
        <v>1.434</v>
      </c>
      <c r="J340" s="39">
        <f t="shared" si="17"/>
        <v>0.213</v>
      </c>
    </row>
    <row r="341" spans="1:10" ht="14.25">
      <c r="A341" s="52" t="s">
        <v>2360</v>
      </c>
      <c r="B341" s="53" t="s">
        <v>2361</v>
      </c>
      <c r="C341" s="52" t="s">
        <v>1725</v>
      </c>
      <c r="D341" s="52"/>
      <c r="E341" s="54">
        <v>3.4</v>
      </c>
      <c r="F341" s="55">
        <v>0.51</v>
      </c>
      <c r="G341" s="37">
        <f t="shared" si="15"/>
        <v>2.8899999999999997</v>
      </c>
      <c r="H341" s="38">
        <v>0.6</v>
      </c>
      <c r="I341" s="39">
        <f t="shared" si="16"/>
        <v>2.04</v>
      </c>
      <c r="J341" s="39">
        <f t="shared" si="17"/>
        <v>0.176</v>
      </c>
    </row>
    <row r="342" spans="1:10" ht="14.25">
      <c r="A342" s="52" t="s">
        <v>2362</v>
      </c>
      <c r="B342" s="53" t="s">
        <v>2363</v>
      </c>
      <c r="C342" s="52" t="s">
        <v>1725</v>
      </c>
      <c r="D342" s="52"/>
      <c r="E342" s="54">
        <v>4.84</v>
      </c>
      <c r="F342" s="55">
        <v>0.51</v>
      </c>
      <c r="G342" s="37">
        <f t="shared" si="15"/>
        <v>4.33</v>
      </c>
      <c r="H342" s="38">
        <v>0.6</v>
      </c>
      <c r="I342" s="39">
        <f t="shared" si="16"/>
        <v>2.904</v>
      </c>
      <c r="J342" s="39">
        <f t="shared" si="17"/>
        <v>0.118</v>
      </c>
    </row>
    <row r="343" spans="1:10" ht="14.25">
      <c r="A343" s="52" t="s">
        <v>2364</v>
      </c>
      <c r="B343" s="53" t="s">
        <v>2365</v>
      </c>
      <c r="C343" s="52" t="s">
        <v>1725</v>
      </c>
      <c r="D343" s="52"/>
      <c r="E343" s="54">
        <v>6.55</v>
      </c>
      <c r="F343" s="55">
        <v>0.51</v>
      </c>
      <c r="G343" s="37">
        <f t="shared" si="15"/>
        <v>6.04</v>
      </c>
      <c r="H343" s="38">
        <v>0.6</v>
      </c>
      <c r="I343" s="39">
        <f t="shared" si="16"/>
        <v>3.9299999999999997</v>
      </c>
      <c r="J343" s="39">
        <f t="shared" si="17"/>
        <v>0.084</v>
      </c>
    </row>
    <row r="344" spans="1:10" ht="14.25">
      <c r="A344" s="52" t="s">
        <v>2366</v>
      </c>
      <c r="B344" s="53" t="s">
        <v>2367</v>
      </c>
      <c r="C344" s="52" t="s">
        <v>1725</v>
      </c>
      <c r="D344" s="52"/>
      <c r="E344" s="54">
        <v>1.25</v>
      </c>
      <c r="F344" s="55">
        <v>0.86</v>
      </c>
      <c r="G344" s="37">
        <f t="shared" si="15"/>
        <v>0.39</v>
      </c>
      <c r="H344" s="38">
        <v>0.6</v>
      </c>
      <c r="I344" s="39">
        <f t="shared" si="16"/>
        <v>0.75</v>
      </c>
      <c r="J344" s="39">
        <f t="shared" si="17"/>
        <v>2.205</v>
      </c>
    </row>
    <row r="345" spans="1:10" ht="14.25">
      <c r="A345" s="52" t="s">
        <v>2368</v>
      </c>
      <c r="B345" s="53" t="s">
        <v>2369</v>
      </c>
      <c r="C345" s="52" t="s">
        <v>1725</v>
      </c>
      <c r="D345" s="52"/>
      <c r="E345" s="54">
        <v>1.48</v>
      </c>
      <c r="F345" s="55">
        <v>0.86</v>
      </c>
      <c r="G345" s="37">
        <f t="shared" si="15"/>
        <v>0.62</v>
      </c>
      <c r="H345" s="38">
        <v>0.6</v>
      </c>
      <c r="I345" s="39">
        <f t="shared" si="16"/>
        <v>0.888</v>
      </c>
      <c r="J345" s="39">
        <f t="shared" si="17"/>
        <v>1.387</v>
      </c>
    </row>
    <row r="346" spans="1:10" ht="14.25">
      <c r="A346" s="52" t="s">
        <v>2370</v>
      </c>
      <c r="B346" s="53" t="s">
        <v>2371</v>
      </c>
      <c r="C346" s="52" t="s">
        <v>1725</v>
      </c>
      <c r="D346" s="52"/>
      <c r="E346" s="54">
        <v>1.7</v>
      </c>
      <c r="F346" s="55">
        <v>0.86</v>
      </c>
      <c r="G346" s="37">
        <f t="shared" si="15"/>
        <v>0.84</v>
      </c>
      <c r="H346" s="38">
        <v>0.6</v>
      </c>
      <c r="I346" s="39">
        <f t="shared" si="16"/>
        <v>1.02</v>
      </c>
      <c r="J346" s="39">
        <f t="shared" si="17"/>
        <v>1.024</v>
      </c>
    </row>
    <row r="347" spans="1:10" ht="14.25">
      <c r="A347" s="52" t="s">
        <v>1664</v>
      </c>
      <c r="B347" s="53" t="s">
        <v>2372</v>
      </c>
      <c r="C347" s="52" t="s">
        <v>1725</v>
      </c>
      <c r="D347" s="52"/>
      <c r="E347" s="54">
        <v>2.38</v>
      </c>
      <c r="F347" s="55">
        <v>0.86</v>
      </c>
      <c r="G347" s="37">
        <f t="shared" si="15"/>
        <v>1.52</v>
      </c>
      <c r="H347" s="38">
        <v>0.6</v>
      </c>
      <c r="I347" s="39">
        <f t="shared" si="16"/>
        <v>1.428</v>
      </c>
      <c r="J347" s="39">
        <f t="shared" si="17"/>
        <v>0.566</v>
      </c>
    </row>
    <row r="348" spans="1:10" ht="14.25">
      <c r="A348" s="52" t="s">
        <v>2373</v>
      </c>
      <c r="B348" s="53" t="s">
        <v>2374</v>
      </c>
      <c r="C348" s="52" t="s">
        <v>1725</v>
      </c>
      <c r="D348" s="52"/>
      <c r="E348" s="54">
        <v>3.18</v>
      </c>
      <c r="F348" s="55">
        <v>1.12</v>
      </c>
      <c r="G348" s="37">
        <f t="shared" si="15"/>
        <v>2.06</v>
      </c>
      <c r="H348" s="38">
        <v>0.6</v>
      </c>
      <c r="I348" s="39">
        <f t="shared" si="16"/>
        <v>1.908</v>
      </c>
      <c r="J348" s="39">
        <f t="shared" si="17"/>
        <v>0.544</v>
      </c>
    </row>
    <row r="349" spans="1:10" ht="14.25">
      <c r="A349" s="52" t="s">
        <v>2375</v>
      </c>
      <c r="B349" s="53" t="s">
        <v>2376</v>
      </c>
      <c r="C349" s="52" t="s">
        <v>1725</v>
      </c>
      <c r="D349" s="52"/>
      <c r="E349" s="54">
        <v>4.08</v>
      </c>
      <c r="F349" s="55">
        <v>1.12</v>
      </c>
      <c r="G349" s="37">
        <f t="shared" si="15"/>
        <v>2.96</v>
      </c>
      <c r="H349" s="38">
        <v>0.6</v>
      </c>
      <c r="I349" s="39">
        <f t="shared" si="16"/>
        <v>2.448</v>
      </c>
      <c r="J349" s="39">
        <f t="shared" si="17"/>
        <v>0.378</v>
      </c>
    </row>
    <row r="350" spans="1:10" ht="14.25">
      <c r="A350" s="52" t="s">
        <v>1665</v>
      </c>
      <c r="B350" s="53" t="s">
        <v>2377</v>
      </c>
      <c r="C350" s="52" t="s">
        <v>1725</v>
      </c>
      <c r="D350" s="52"/>
      <c r="E350" s="54">
        <v>5.4</v>
      </c>
      <c r="F350" s="55">
        <v>1.12</v>
      </c>
      <c r="G350" s="37">
        <f t="shared" si="15"/>
        <v>4.28</v>
      </c>
      <c r="H350" s="38">
        <v>0.6</v>
      </c>
      <c r="I350" s="39">
        <f t="shared" si="16"/>
        <v>3.24</v>
      </c>
      <c r="J350" s="39">
        <f t="shared" si="17"/>
        <v>0.262</v>
      </c>
    </row>
    <row r="351" spans="1:10" ht="14.25">
      <c r="A351" s="52" t="s">
        <v>2378</v>
      </c>
      <c r="B351" s="53" t="s">
        <v>2379</v>
      </c>
      <c r="C351" s="52" t="s">
        <v>1725</v>
      </c>
      <c r="D351" s="52"/>
      <c r="E351" s="54">
        <v>7.1</v>
      </c>
      <c r="F351" s="55">
        <v>1.12</v>
      </c>
      <c r="G351" s="37">
        <f t="shared" si="15"/>
        <v>5.9799999999999995</v>
      </c>
      <c r="H351" s="38">
        <v>0.6</v>
      </c>
      <c r="I351" s="39">
        <f t="shared" si="16"/>
        <v>4.26</v>
      </c>
      <c r="J351" s="39">
        <f t="shared" si="17"/>
        <v>0.187</v>
      </c>
    </row>
    <row r="352" spans="1:10" ht="14.25">
      <c r="A352" s="52" t="s">
        <v>2380</v>
      </c>
      <c r="B352" s="53" t="s">
        <v>2381</v>
      </c>
      <c r="C352" s="52" t="s">
        <v>1725</v>
      </c>
      <c r="D352" s="52"/>
      <c r="E352" s="54">
        <v>1.48</v>
      </c>
      <c r="F352" s="55">
        <v>0.86</v>
      </c>
      <c r="G352" s="37">
        <f t="shared" si="15"/>
        <v>0.62</v>
      </c>
      <c r="H352" s="38">
        <v>0.6</v>
      </c>
      <c r="I352" s="39">
        <f t="shared" si="16"/>
        <v>0.888</v>
      </c>
      <c r="J352" s="39">
        <f t="shared" si="17"/>
        <v>1.387</v>
      </c>
    </row>
    <row r="353" spans="1:10" ht="14.25">
      <c r="A353" s="52" t="s">
        <v>2382</v>
      </c>
      <c r="B353" s="53" t="s">
        <v>2383</v>
      </c>
      <c r="C353" s="52" t="s">
        <v>1725</v>
      </c>
      <c r="D353" s="52"/>
      <c r="E353" s="54">
        <v>1.7</v>
      </c>
      <c r="F353" s="55">
        <v>0.86</v>
      </c>
      <c r="G353" s="37">
        <f t="shared" si="15"/>
        <v>0.84</v>
      </c>
      <c r="H353" s="38">
        <v>0.6</v>
      </c>
      <c r="I353" s="39">
        <f t="shared" si="16"/>
        <v>1.02</v>
      </c>
      <c r="J353" s="39">
        <f t="shared" si="17"/>
        <v>1.024</v>
      </c>
    </row>
    <row r="354" spans="1:10" ht="14.25">
      <c r="A354" s="52" t="s">
        <v>2384</v>
      </c>
      <c r="B354" s="53" t="s">
        <v>2385</v>
      </c>
      <c r="C354" s="52" t="s">
        <v>1725</v>
      </c>
      <c r="D354" s="52"/>
      <c r="E354" s="54">
        <v>2.04</v>
      </c>
      <c r="F354" s="55">
        <v>0.86</v>
      </c>
      <c r="G354" s="37">
        <f t="shared" si="15"/>
        <v>1.1800000000000002</v>
      </c>
      <c r="H354" s="38">
        <v>0.6</v>
      </c>
      <c r="I354" s="39">
        <f t="shared" si="16"/>
        <v>1.224</v>
      </c>
      <c r="J354" s="39">
        <f t="shared" si="17"/>
        <v>0.729</v>
      </c>
    </row>
    <row r="355" spans="1:10" ht="14.25">
      <c r="A355" s="52" t="s">
        <v>2386</v>
      </c>
      <c r="B355" s="53" t="s">
        <v>2387</v>
      </c>
      <c r="C355" s="52" t="s">
        <v>1725</v>
      </c>
      <c r="D355" s="52"/>
      <c r="E355" s="54">
        <v>2.49</v>
      </c>
      <c r="F355" s="55">
        <v>0.86</v>
      </c>
      <c r="G355" s="37">
        <f t="shared" si="15"/>
        <v>1.6300000000000003</v>
      </c>
      <c r="H355" s="38">
        <v>0.6</v>
      </c>
      <c r="I355" s="39">
        <f t="shared" si="16"/>
        <v>1.494</v>
      </c>
      <c r="J355" s="39">
        <f t="shared" si="17"/>
        <v>0.528</v>
      </c>
    </row>
    <row r="356" spans="1:10" ht="14.25">
      <c r="A356" s="52" t="s">
        <v>2388</v>
      </c>
      <c r="B356" s="53" t="s">
        <v>2389</v>
      </c>
      <c r="C356" s="52" t="s">
        <v>1725</v>
      </c>
      <c r="D356" s="52"/>
      <c r="E356" s="54">
        <v>3.96</v>
      </c>
      <c r="F356" s="55">
        <v>1.12</v>
      </c>
      <c r="G356" s="37">
        <f t="shared" si="15"/>
        <v>2.84</v>
      </c>
      <c r="H356" s="38">
        <v>0.6</v>
      </c>
      <c r="I356" s="39">
        <f t="shared" si="16"/>
        <v>2.376</v>
      </c>
      <c r="J356" s="39">
        <f t="shared" si="17"/>
        <v>0.394</v>
      </c>
    </row>
    <row r="357" spans="1:10" ht="14.25">
      <c r="A357" s="52" t="s">
        <v>2390</v>
      </c>
      <c r="B357" s="53" t="s">
        <v>2391</v>
      </c>
      <c r="C357" s="52" t="s">
        <v>1725</v>
      </c>
      <c r="D357" s="52"/>
      <c r="E357" s="54">
        <v>4.84</v>
      </c>
      <c r="F357" s="55">
        <v>1.12</v>
      </c>
      <c r="G357" s="37">
        <f t="shared" si="15"/>
        <v>3.7199999999999998</v>
      </c>
      <c r="H357" s="38">
        <v>0.6</v>
      </c>
      <c r="I357" s="39">
        <f t="shared" si="16"/>
        <v>2.904</v>
      </c>
      <c r="J357" s="39">
        <f t="shared" si="17"/>
        <v>0.301</v>
      </c>
    </row>
    <row r="358" spans="1:10" ht="14.25">
      <c r="A358" s="52" t="s">
        <v>2392</v>
      </c>
      <c r="B358" s="53" t="s">
        <v>2393</v>
      </c>
      <c r="C358" s="52" t="s">
        <v>1725</v>
      </c>
      <c r="D358" s="52"/>
      <c r="E358" s="54">
        <v>6.24</v>
      </c>
      <c r="F358" s="55">
        <v>1.12</v>
      </c>
      <c r="G358" s="37">
        <f t="shared" si="15"/>
        <v>5.12</v>
      </c>
      <c r="H358" s="38">
        <v>0.6</v>
      </c>
      <c r="I358" s="39">
        <f t="shared" si="16"/>
        <v>3.7439999999999998</v>
      </c>
      <c r="J358" s="39">
        <f t="shared" si="17"/>
        <v>0.219</v>
      </c>
    </row>
    <row r="359" spans="1:10" ht="14.25">
      <c r="A359" s="52" t="s">
        <v>2394</v>
      </c>
      <c r="B359" s="53" t="s">
        <v>2395</v>
      </c>
      <c r="C359" s="52" t="s">
        <v>1725</v>
      </c>
      <c r="D359" s="52"/>
      <c r="E359" s="54">
        <v>7.94</v>
      </c>
      <c r="F359" s="55">
        <v>1.12</v>
      </c>
      <c r="G359" s="37">
        <f t="shared" si="15"/>
        <v>6.82</v>
      </c>
      <c r="H359" s="38">
        <v>0.6</v>
      </c>
      <c r="I359" s="39">
        <f t="shared" si="16"/>
        <v>4.764</v>
      </c>
      <c r="J359" s="39">
        <f t="shared" si="17"/>
        <v>0.164</v>
      </c>
    </row>
    <row r="360" spans="1:10" ht="14.25">
      <c r="A360" s="52" t="s">
        <v>2396</v>
      </c>
      <c r="B360" s="53" t="s">
        <v>2397</v>
      </c>
      <c r="C360" s="52" t="s">
        <v>1725</v>
      </c>
      <c r="D360" s="52"/>
      <c r="E360" s="54">
        <v>9.19</v>
      </c>
      <c r="F360" s="55">
        <v>1.04</v>
      </c>
      <c r="G360" s="37">
        <f t="shared" si="15"/>
        <v>8.149999999999999</v>
      </c>
      <c r="H360" s="38">
        <v>0.6</v>
      </c>
      <c r="I360" s="39">
        <f t="shared" si="16"/>
        <v>5.513999999999999</v>
      </c>
      <c r="J360" s="39">
        <f t="shared" si="17"/>
        <v>0.128</v>
      </c>
    </row>
    <row r="361" spans="1:10" ht="14.25">
      <c r="A361" s="52" t="s">
        <v>2398</v>
      </c>
      <c r="B361" s="53" t="s">
        <v>2399</v>
      </c>
      <c r="C361" s="52" t="s">
        <v>1725</v>
      </c>
      <c r="D361" s="52"/>
      <c r="E361" s="54">
        <v>7.67</v>
      </c>
      <c r="F361" s="55">
        <v>1.04</v>
      </c>
      <c r="G361" s="37">
        <f t="shared" si="15"/>
        <v>6.63</v>
      </c>
      <c r="H361" s="38">
        <v>0.6</v>
      </c>
      <c r="I361" s="39">
        <f t="shared" si="16"/>
        <v>4.601999999999999</v>
      </c>
      <c r="J361" s="39">
        <f t="shared" si="17"/>
        <v>0.157</v>
      </c>
    </row>
    <row r="362" spans="1:10" ht="14.25">
      <c r="A362" s="52" t="s">
        <v>2400</v>
      </c>
      <c r="B362" s="53" t="s">
        <v>2401</v>
      </c>
      <c r="C362" s="52" t="s">
        <v>1725</v>
      </c>
      <c r="D362" s="52"/>
      <c r="E362" s="54">
        <v>6.06</v>
      </c>
      <c r="F362" s="55">
        <v>1.04</v>
      </c>
      <c r="G362" s="37">
        <f t="shared" si="15"/>
        <v>5.02</v>
      </c>
      <c r="H362" s="38">
        <v>0.6</v>
      </c>
      <c r="I362" s="39">
        <f t="shared" si="16"/>
        <v>3.6359999999999997</v>
      </c>
      <c r="J362" s="39">
        <f t="shared" si="17"/>
        <v>0.207</v>
      </c>
    </row>
    <row r="363" spans="1:10" ht="14.25">
      <c r="A363" s="52" t="s">
        <v>2402</v>
      </c>
      <c r="B363" s="53" t="s">
        <v>2403</v>
      </c>
      <c r="C363" s="52" t="s">
        <v>1725</v>
      </c>
      <c r="D363" s="52"/>
      <c r="E363" s="54">
        <v>4.1</v>
      </c>
      <c r="F363" s="55">
        <v>1.04</v>
      </c>
      <c r="G363" s="37">
        <f t="shared" si="15"/>
        <v>3.0599999999999996</v>
      </c>
      <c r="H363" s="38">
        <v>0.6</v>
      </c>
      <c r="I363" s="39">
        <f t="shared" si="16"/>
        <v>2.4599999999999995</v>
      </c>
      <c r="J363" s="39">
        <f t="shared" si="17"/>
        <v>0.34</v>
      </c>
    </row>
    <row r="364" spans="1:10" ht="14.25">
      <c r="A364" s="52" t="s">
        <v>2404</v>
      </c>
      <c r="B364" s="53" t="s">
        <v>2405</v>
      </c>
      <c r="C364" s="52" t="s">
        <v>1725</v>
      </c>
      <c r="D364" s="52"/>
      <c r="E364" s="54">
        <v>3.21</v>
      </c>
      <c r="F364" s="55">
        <v>1.04</v>
      </c>
      <c r="G364" s="37">
        <f t="shared" si="15"/>
        <v>2.17</v>
      </c>
      <c r="H364" s="38">
        <v>0.6</v>
      </c>
      <c r="I364" s="39">
        <f t="shared" si="16"/>
        <v>1.926</v>
      </c>
      <c r="J364" s="39">
        <f t="shared" si="17"/>
        <v>0.479</v>
      </c>
    </row>
    <row r="365" spans="1:10" ht="14.25">
      <c r="A365" s="52" t="s">
        <v>2406</v>
      </c>
      <c r="B365" s="53" t="s">
        <v>2407</v>
      </c>
      <c r="C365" s="52" t="s">
        <v>1725</v>
      </c>
      <c r="D365" s="52"/>
      <c r="E365" s="54">
        <v>2.16</v>
      </c>
      <c r="F365" s="55">
        <v>0.87</v>
      </c>
      <c r="G365" s="37">
        <f t="shared" si="15"/>
        <v>1.29</v>
      </c>
      <c r="H365" s="38">
        <v>0.6</v>
      </c>
      <c r="I365" s="39">
        <f t="shared" si="16"/>
        <v>1.296</v>
      </c>
      <c r="J365" s="39">
        <f t="shared" si="17"/>
        <v>0.674</v>
      </c>
    </row>
    <row r="366" spans="1:10" ht="14.25">
      <c r="A366" s="52" t="s">
        <v>2408</v>
      </c>
      <c r="B366" s="53" t="s">
        <v>2409</v>
      </c>
      <c r="C366" s="52" t="s">
        <v>1725</v>
      </c>
      <c r="D366" s="52"/>
      <c r="E366" s="54">
        <v>1.77</v>
      </c>
      <c r="F366" s="55">
        <v>0.87</v>
      </c>
      <c r="G366" s="37">
        <f t="shared" si="15"/>
        <v>0.9</v>
      </c>
      <c r="H366" s="38">
        <v>0.6</v>
      </c>
      <c r="I366" s="39">
        <f t="shared" si="16"/>
        <v>1.062</v>
      </c>
      <c r="J366" s="39">
        <f t="shared" si="17"/>
        <v>0.967</v>
      </c>
    </row>
    <row r="367" spans="1:10" ht="14.25">
      <c r="A367" s="52" t="s">
        <v>2410</v>
      </c>
      <c r="B367" s="53" t="s">
        <v>2411</v>
      </c>
      <c r="C367" s="52" t="s">
        <v>1725</v>
      </c>
      <c r="D367" s="52"/>
      <c r="E367" s="54">
        <v>1.41</v>
      </c>
      <c r="F367" s="55">
        <v>0.87</v>
      </c>
      <c r="G367" s="37">
        <f t="shared" si="15"/>
        <v>0.5399999999999999</v>
      </c>
      <c r="H367" s="38">
        <v>0.6</v>
      </c>
      <c r="I367" s="39">
        <f t="shared" si="16"/>
        <v>0.846</v>
      </c>
      <c r="J367" s="39">
        <f t="shared" si="17"/>
        <v>1.611</v>
      </c>
    </row>
    <row r="368" spans="1:10" ht="14.25">
      <c r="A368" s="52" t="s">
        <v>2412</v>
      </c>
      <c r="B368" s="53" t="s">
        <v>2413</v>
      </c>
      <c r="C368" s="52" t="s">
        <v>1725</v>
      </c>
      <c r="D368" s="52"/>
      <c r="E368" s="54">
        <v>1.22</v>
      </c>
      <c r="F368" s="55">
        <v>0.87</v>
      </c>
      <c r="G368" s="37">
        <f t="shared" si="15"/>
        <v>0.35</v>
      </c>
      <c r="H368" s="38">
        <v>0.6</v>
      </c>
      <c r="I368" s="39">
        <f t="shared" si="16"/>
        <v>0.732</v>
      </c>
      <c r="J368" s="39">
        <f t="shared" si="17"/>
        <v>2.486</v>
      </c>
    </row>
    <row r="369" spans="1:10" ht="14.25">
      <c r="A369" s="52" t="s">
        <v>2414</v>
      </c>
      <c r="B369" s="53" t="s">
        <v>2415</v>
      </c>
      <c r="C369" s="52" t="s">
        <v>1725</v>
      </c>
      <c r="D369" s="52"/>
      <c r="E369" s="54">
        <v>1.09</v>
      </c>
      <c r="F369" s="55">
        <v>0.87</v>
      </c>
      <c r="G369" s="37">
        <f t="shared" si="15"/>
        <v>0.22000000000000008</v>
      </c>
      <c r="H369" s="38">
        <v>0.6</v>
      </c>
      <c r="I369" s="39">
        <f t="shared" si="16"/>
        <v>0.654</v>
      </c>
      <c r="J369" s="39">
        <f t="shared" si="17"/>
        <v>3.955</v>
      </c>
    </row>
    <row r="370" spans="1:10" ht="14.25">
      <c r="A370" s="52" t="s">
        <v>2416</v>
      </c>
      <c r="B370" s="53" t="s">
        <v>2417</v>
      </c>
      <c r="C370" s="52" t="s">
        <v>1725</v>
      </c>
      <c r="D370" s="52"/>
      <c r="E370" s="54">
        <v>1.08</v>
      </c>
      <c r="F370" s="55">
        <v>0.87</v>
      </c>
      <c r="G370" s="37">
        <f t="shared" si="15"/>
        <v>0.21000000000000008</v>
      </c>
      <c r="H370" s="38">
        <v>0.6</v>
      </c>
      <c r="I370" s="39">
        <f t="shared" si="16"/>
        <v>0.648</v>
      </c>
      <c r="J370" s="39">
        <f t="shared" si="17"/>
        <v>4.143</v>
      </c>
    </row>
    <row r="371" spans="1:10" ht="14.25">
      <c r="A371" s="52" t="s">
        <v>2418</v>
      </c>
      <c r="B371" s="53" t="s">
        <v>2419</v>
      </c>
      <c r="C371" s="52" t="s">
        <v>1725</v>
      </c>
      <c r="D371" s="52"/>
      <c r="E371" s="54">
        <v>0.95</v>
      </c>
      <c r="F371" s="55">
        <v>0.87</v>
      </c>
      <c r="G371" s="37">
        <f aca="true" t="shared" si="18" ref="G371:G434">E371-F371</f>
        <v>0.07999999999999996</v>
      </c>
      <c r="H371" s="38">
        <v>0.6</v>
      </c>
      <c r="I371" s="39">
        <f t="shared" si="16"/>
        <v>0.57</v>
      </c>
      <c r="J371" s="39">
        <f t="shared" si="17"/>
        <v>10.875</v>
      </c>
    </row>
    <row r="372" spans="1:10" ht="14.25">
      <c r="A372" s="52" t="s">
        <v>2420</v>
      </c>
      <c r="B372" s="53" t="s">
        <v>2421</v>
      </c>
      <c r="C372" s="52" t="s">
        <v>1725</v>
      </c>
      <c r="D372" s="52"/>
      <c r="E372" s="54">
        <v>10.12</v>
      </c>
      <c r="F372" s="55">
        <v>1.04</v>
      </c>
      <c r="G372" s="37">
        <f t="shared" si="18"/>
        <v>9.079999999999998</v>
      </c>
      <c r="H372" s="38">
        <v>0.6</v>
      </c>
      <c r="I372" s="39">
        <f t="shared" si="16"/>
        <v>6.071999999999999</v>
      </c>
      <c r="J372" s="39">
        <f t="shared" si="17"/>
        <v>0.115</v>
      </c>
    </row>
    <row r="373" spans="1:10" ht="14.25">
      <c r="A373" s="52" t="s">
        <v>2422</v>
      </c>
      <c r="B373" s="53" t="s">
        <v>2423</v>
      </c>
      <c r="C373" s="52" t="s">
        <v>1725</v>
      </c>
      <c r="D373" s="52"/>
      <c r="E373" s="54">
        <v>8.28</v>
      </c>
      <c r="F373" s="55">
        <v>1.04</v>
      </c>
      <c r="G373" s="37">
        <f t="shared" si="18"/>
        <v>7.239999999999999</v>
      </c>
      <c r="H373" s="38">
        <v>0.6</v>
      </c>
      <c r="I373" s="39">
        <f t="shared" si="16"/>
        <v>4.967999999999999</v>
      </c>
      <c r="J373" s="39">
        <f t="shared" si="17"/>
        <v>0.144</v>
      </c>
    </row>
    <row r="374" spans="1:10" ht="14.25">
      <c r="A374" s="52" t="s">
        <v>2424</v>
      </c>
      <c r="B374" s="53" t="s">
        <v>2425</v>
      </c>
      <c r="C374" s="52" t="s">
        <v>1725</v>
      </c>
      <c r="D374" s="52"/>
      <c r="E374" s="54">
        <v>5.67</v>
      </c>
      <c r="F374" s="55">
        <v>1.04</v>
      </c>
      <c r="G374" s="37">
        <f t="shared" si="18"/>
        <v>4.63</v>
      </c>
      <c r="H374" s="38">
        <v>0.6</v>
      </c>
      <c r="I374" s="39">
        <f t="shared" si="16"/>
        <v>3.4019999999999997</v>
      </c>
      <c r="J374" s="39">
        <f t="shared" si="17"/>
        <v>0.225</v>
      </c>
    </row>
    <row r="375" spans="1:10" ht="14.25">
      <c r="A375" s="52" t="s">
        <v>2426</v>
      </c>
      <c r="B375" s="53" t="s">
        <v>2427</v>
      </c>
      <c r="C375" s="52" t="s">
        <v>1725</v>
      </c>
      <c r="D375" s="52"/>
      <c r="E375" s="54">
        <v>3.99</v>
      </c>
      <c r="F375" s="55">
        <v>1.04</v>
      </c>
      <c r="G375" s="37">
        <f t="shared" si="18"/>
        <v>2.95</v>
      </c>
      <c r="H375" s="38">
        <v>0.6</v>
      </c>
      <c r="I375" s="39">
        <f t="shared" si="16"/>
        <v>2.394</v>
      </c>
      <c r="J375" s="39">
        <f t="shared" si="17"/>
        <v>0.353</v>
      </c>
    </row>
    <row r="376" spans="1:10" ht="14.25">
      <c r="A376" s="52" t="s">
        <v>2428</v>
      </c>
      <c r="B376" s="53" t="s">
        <v>2429</v>
      </c>
      <c r="C376" s="52" t="s">
        <v>1725</v>
      </c>
      <c r="D376" s="52"/>
      <c r="E376" s="54">
        <v>2.92</v>
      </c>
      <c r="F376" s="55">
        <v>1.04</v>
      </c>
      <c r="G376" s="37">
        <f t="shared" si="18"/>
        <v>1.88</v>
      </c>
      <c r="H376" s="38">
        <v>0.6</v>
      </c>
      <c r="I376" s="39">
        <f t="shared" si="16"/>
        <v>1.752</v>
      </c>
      <c r="J376" s="39">
        <f t="shared" si="17"/>
        <v>0.553</v>
      </c>
    </row>
    <row r="377" spans="1:10" ht="14.25">
      <c r="A377" s="52" t="s">
        <v>2430</v>
      </c>
      <c r="B377" s="53" t="s">
        <v>2431</v>
      </c>
      <c r="C377" s="52" t="s">
        <v>1725</v>
      </c>
      <c r="D377" s="52"/>
      <c r="E377" s="54">
        <v>2.16</v>
      </c>
      <c r="F377" s="55">
        <v>0.87</v>
      </c>
      <c r="G377" s="37">
        <f t="shared" si="18"/>
        <v>1.29</v>
      </c>
      <c r="H377" s="38">
        <v>0.6</v>
      </c>
      <c r="I377" s="39">
        <f t="shared" si="16"/>
        <v>1.296</v>
      </c>
      <c r="J377" s="39">
        <f t="shared" si="17"/>
        <v>0.674</v>
      </c>
    </row>
    <row r="378" spans="1:10" ht="14.25">
      <c r="A378" s="52" t="s">
        <v>2432</v>
      </c>
      <c r="B378" s="53" t="s">
        <v>2433</v>
      </c>
      <c r="C378" s="52" t="s">
        <v>1725</v>
      </c>
      <c r="D378" s="52"/>
      <c r="E378" s="54">
        <v>1.77</v>
      </c>
      <c r="F378" s="55">
        <v>0.87</v>
      </c>
      <c r="G378" s="37">
        <f t="shared" si="18"/>
        <v>0.9</v>
      </c>
      <c r="H378" s="38">
        <v>0.6</v>
      </c>
      <c r="I378" s="39">
        <f t="shared" si="16"/>
        <v>1.062</v>
      </c>
      <c r="J378" s="39">
        <f t="shared" si="17"/>
        <v>0.967</v>
      </c>
    </row>
    <row r="379" spans="1:10" ht="14.25">
      <c r="A379" s="52" t="s">
        <v>2434</v>
      </c>
      <c r="B379" s="53" t="s">
        <v>2435</v>
      </c>
      <c r="C379" s="52" t="s">
        <v>1725</v>
      </c>
      <c r="D379" s="52"/>
      <c r="E379" s="54">
        <v>1.41</v>
      </c>
      <c r="F379" s="55">
        <v>0.87</v>
      </c>
      <c r="G379" s="37">
        <f t="shared" si="18"/>
        <v>0.5399999999999999</v>
      </c>
      <c r="H379" s="38">
        <v>0.6</v>
      </c>
      <c r="I379" s="39">
        <f t="shared" si="16"/>
        <v>0.846</v>
      </c>
      <c r="J379" s="39">
        <f t="shared" si="17"/>
        <v>1.611</v>
      </c>
    </row>
    <row r="380" spans="1:10" ht="14.25">
      <c r="A380" s="52" t="s">
        <v>2436</v>
      </c>
      <c r="B380" s="53" t="s">
        <v>2437</v>
      </c>
      <c r="C380" s="52" t="s">
        <v>1725</v>
      </c>
      <c r="D380" s="52"/>
      <c r="E380" s="54">
        <v>9.66</v>
      </c>
      <c r="F380" s="55">
        <v>1.38</v>
      </c>
      <c r="G380" s="37">
        <f t="shared" si="18"/>
        <v>8.280000000000001</v>
      </c>
      <c r="H380" s="38">
        <v>0.6</v>
      </c>
      <c r="I380" s="39">
        <f t="shared" si="16"/>
        <v>5.796</v>
      </c>
      <c r="J380" s="39">
        <f t="shared" si="17"/>
        <v>0.167</v>
      </c>
    </row>
    <row r="381" spans="1:10" ht="14.25">
      <c r="A381" s="52" t="s">
        <v>2438</v>
      </c>
      <c r="B381" s="53" t="s">
        <v>2439</v>
      </c>
      <c r="C381" s="52" t="s">
        <v>1725</v>
      </c>
      <c r="D381" s="52"/>
      <c r="E381" s="54">
        <v>7.5</v>
      </c>
      <c r="F381" s="55">
        <v>1.38</v>
      </c>
      <c r="G381" s="37">
        <f t="shared" si="18"/>
        <v>6.12</v>
      </c>
      <c r="H381" s="38">
        <v>0.6</v>
      </c>
      <c r="I381" s="39">
        <f t="shared" si="16"/>
        <v>4.5</v>
      </c>
      <c r="J381" s="39">
        <f t="shared" si="17"/>
        <v>0.225</v>
      </c>
    </row>
    <row r="382" spans="1:10" ht="14.25">
      <c r="A382" s="52" t="s">
        <v>2440</v>
      </c>
      <c r="B382" s="53" t="s">
        <v>2441</v>
      </c>
      <c r="C382" s="52" t="s">
        <v>1725</v>
      </c>
      <c r="D382" s="52"/>
      <c r="E382" s="54">
        <v>5.67</v>
      </c>
      <c r="F382" s="55">
        <v>1.38</v>
      </c>
      <c r="G382" s="37">
        <f t="shared" si="18"/>
        <v>4.29</v>
      </c>
      <c r="H382" s="38">
        <v>0.6</v>
      </c>
      <c r="I382" s="39">
        <f t="shared" si="16"/>
        <v>3.4019999999999997</v>
      </c>
      <c r="J382" s="39">
        <f t="shared" si="17"/>
        <v>0.322</v>
      </c>
    </row>
    <row r="383" spans="1:10" ht="14.25">
      <c r="A383" s="52" t="s">
        <v>2442</v>
      </c>
      <c r="B383" s="53" t="s">
        <v>2443</v>
      </c>
      <c r="C383" s="52" t="s">
        <v>1725</v>
      </c>
      <c r="D383" s="52"/>
      <c r="E383" s="54">
        <v>3.84</v>
      </c>
      <c r="F383" s="55">
        <v>1.38</v>
      </c>
      <c r="G383" s="37">
        <f t="shared" si="18"/>
        <v>2.46</v>
      </c>
      <c r="H383" s="38">
        <v>0.6</v>
      </c>
      <c r="I383" s="39">
        <f t="shared" si="16"/>
        <v>2.304</v>
      </c>
      <c r="J383" s="39">
        <f t="shared" si="17"/>
        <v>0.561</v>
      </c>
    </row>
    <row r="384" spans="1:10" ht="14.25">
      <c r="A384" s="52" t="s">
        <v>2444</v>
      </c>
      <c r="B384" s="53" t="s">
        <v>2445</v>
      </c>
      <c r="C384" s="52" t="s">
        <v>1725</v>
      </c>
      <c r="D384" s="52"/>
      <c r="E384" s="54">
        <v>3.07</v>
      </c>
      <c r="F384" s="55">
        <v>1.3</v>
      </c>
      <c r="G384" s="37">
        <f t="shared" si="18"/>
        <v>1.7699999999999998</v>
      </c>
      <c r="H384" s="38">
        <v>0.6</v>
      </c>
      <c r="I384" s="39">
        <f t="shared" si="16"/>
        <v>1.8419999999999999</v>
      </c>
      <c r="J384" s="39">
        <f t="shared" si="17"/>
        <v>0.734</v>
      </c>
    </row>
    <row r="385" spans="1:10" ht="14.25">
      <c r="A385" s="52" t="s">
        <v>2446</v>
      </c>
      <c r="B385" s="53" t="s">
        <v>2447</v>
      </c>
      <c r="C385" s="52" t="s">
        <v>1725</v>
      </c>
      <c r="D385" s="52"/>
      <c r="E385" s="54">
        <v>2.15</v>
      </c>
      <c r="F385" s="55">
        <v>1.31</v>
      </c>
      <c r="G385" s="37">
        <f t="shared" si="18"/>
        <v>0.8399999999999999</v>
      </c>
      <c r="H385" s="38">
        <v>0.6</v>
      </c>
      <c r="I385" s="39">
        <f t="shared" si="16"/>
        <v>1.2899999999999998</v>
      </c>
      <c r="J385" s="39">
        <f t="shared" si="17"/>
        <v>1.56</v>
      </c>
    </row>
    <row r="386" spans="1:10" ht="14.25">
      <c r="A386" s="52" t="s">
        <v>2448</v>
      </c>
      <c r="B386" s="53" t="s">
        <v>2449</v>
      </c>
      <c r="C386" s="52" t="s">
        <v>1725</v>
      </c>
      <c r="D386" s="52"/>
      <c r="E386" s="54">
        <v>1.84</v>
      </c>
      <c r="F386" s="55">
        <v>1.3</v>
      </c>
      <c r="G386" s="37">
        <f t="shared" si="18"/>
        <v>0.54</v>
      </c>
      <c r="H386" s="38">
        <v>0.6</v>
      </c>
      <c r="I386" s="39">
        <f t="shared" si="16"/>
        <v>1.104</v>
      </c>
      <c r="J386" s="39">
        <f t="shared" si="17"/>
        <v>2.407</v>
      </c>
    </row>
    <row r="387" spans="1:10" ht="14.25">
      <c r="A387" s="52" t="s">
        <v>2450</v>
      </c>
      <c r="B387" s="53" t="s">
        <v>2451</v>
      </c>
      <c r="C387" s="52" t="s">
        <v>1725</v>
      </c>
      <c r="D387" s="52"/>
      <c r="E387" s="54">
        <v>2.32</v>
      </c>
      <c r="F387" s="55">
        <v>1.3</v>
      </c>
      <c r="G387" s="37">
        <f t="shared" si="18"/>
        <v>1.0199999999999998</v>
      </c>
      <c r="H387" s="38">
        <v>0.6</v>
      </c>
      <c r="I387" s="39">
        <f t="shared" si="16"/>
        <v>1.392</v>
      </c>
      <c r="J387" s="39">
        <f t="shared" si="17"/>
        <v>1.275</v>
      </c>
    </row>
    <row r="388" spans="1:10" ht="14.25">
      <c r="A388" s="52" t="s">
        <v>2452</v>
      </c>
      <c r="B388" s="53" t="s">
        <v>2453</v>
      </c>
      <c r="C388" s="52" t="s">
        <v>1725</v>
      </c>
      <c r="D388" s="52"/>
      <c r="E388" s="54">
        <v>2.09</v>
      </c>
      <c r="F388" s="55">
        <v>1.3</v>
      </c>
      <c r="G388" s="37">
        <f t="shared" si="18"/>
        <v>0.7899999999999998</v>
      </c>
      <c r="H388" s="38">
        <v>0.6</v>
      </c>
      <c r="I388" s="39">
        <f t="shared" si="16"/>
        <v>1.2539999999999998</v>
      </c>
      <c r="J388" s="39">
        <f t="shared" si="17"/>
        <v>1.646</v>
      </c>
    </row>
    <row r="389" spans="1:10" ht="14.25">
      <c r="A389" s="52" t="s">
        <v>2454</v>
      </c>
      <c r="B389" s="53" t="s">
        <v>2455</v>
      </c>
      <c r="C389" s="52" t="s">
        <v>1725</v>
      </c>
      <c r="D389" s="52"/>
      <c r="E389" s="54">
        <v>2.45</v>
      </c>
      <c r="F389" s="55">
        <v>1.3</v>
      </c>
      <c r="G389" s="37">
        <f t="shared" si="18"/>
        <v>1.1500000000000001</v>
      </c>
      <c r="H389" s="38">
        <v>0.6</v>
      </c>
      <c r="I389" s="39">
        <f t="shared" si="16"/>
        <v>1.47</v>
      </c>
      <c r="J389" s="39">
        <f t="shared" si="17"/>
        <v>1.13</v>
      </c>
    </row>
    <row r="390" spans="1:10" ht="14.25">
      <c r="A390" s="52" t="s">
        <v>2456</v>
      </c>
      <c r="B390" s="53" t="s">
        <v>2457</v>
      </c>
      <c r="C390" s="52" t="s">
        <v>1725</v>
      </c>
      <c r="D390" s="52"/>
      <c r="E390" s="54">
        <v>2.09</v>
      </c>
      <c r="F390" s="55">
        <v>1.3</v>
      </c>
      <c r="G390" s="37">
        <f t="shared" si="18"/>
        <v>0.7899999999999998</v>
      </c>
      <c r="H390" s="38">
        <v>0.6</v>
      </c>
      <c r="I390" s="39">
        <f t="shared" si="16"/>
        <v>1.2539999999999998</v>
      </c>
      <c r="J390" s="39">
        <f t="shared" si="17"/>
        <v>1.646</v>
      </c>
    </row>
    <row r="391" spans="1:10" ht="14.25">
      <c r="A391" s="52" t="s">
        <v>2458</v>
      </c>
      <c r="B391" s="53" t="s">
        <v>2459</v>
      </c>
      <c r="C391" s="52" t="s">
        <v>1725</v>
      </c>
      <c r="D391" s="52"/>
      <c r="E391" s="54">
        <v>2.45</v>
      </c>
      <c r="F391" s="55">
        <v>1.38</v>
      </c>
      <c r="G391" s="37">
        <f t="shared" si="18"/>
        <v>1.0700000000000003</v>
      </c>
      <c r="H391" s="38">
        <v>0.6</v>
      </c>
      <c r="I391" s="39">
        <f aca="true" t="shared" si="19" ref="I391:I454">E391*H391</f>
        <v>1.47</v>
      </c>
      <c r="J391" s="39">
        <f aca="true" t="shared" si="20" ref="J391:J454">ROUND(F391/G391,3)</f>
        <v>1.29</v>
      </c>
    </row>
    <row r="392" spans="1:10" ht="14.25">
      <c r="A392" s="52" t="s">
        <v>2460</v>
      </c>
      <c r="B392" s="53" t="s">
        <v>2461</v>
      </c>
      <c r="C392" s="52" t="s">
        <v>1725</v>
      </c>
      <c r="D392" s="52"/>
      <c r="E392" s="54">
        <v>3.07</v>
      </c>
      <c r="F392" s="55">
        <v>1.38</v>
      </c>
      <c r="G392" s="37">
        <f t="shared" si="18"/>
        <v>1.69</v>
      </c>
      <c r="H392" s="38">
        <v>0.6</v>
      </c>
      <c r="I392" s="39">
        <f t="shared" si="19"/>
        <v>1.8419999999999999</v>
      </c>
      <c r="J392" s="39">
        <f t="shared" si="20"/>
        <v>0.817</v>
      </c>
    </row>
    <row r="393" spans="1:10" ht="14.25">
      <c r="A393" s="52" t="s">
        <v>2462</v>
      </c>
      <c r="B393" s="53" t="s">
        <v>2463</v>
      </c>
      <c r="C393" s="52" t="s">
        <v>1725</v>
      </c>
      <c r="D393" s="52"/>
      <c r="E393" s="54">
        <v>3.67</v>
      </c>
      <c r="F393" s="55">
        <v>1.38</v>
      </c>
      <c r="G393" s="37">
        <f t="shared" si="18"/>
        <v>2.29</v>
      </c>
      <c r="H393" s="38">
        <v>0.6</v>
      </c>
      <c r="I393" s="39">
        <f t="shared" si="19"/>
        <v>2.202</v>
      </c>
      <c r="J393" s="39">
        <f t="shared" si="20"/>
        <v>0.603</v>
      </c>
    </row>
    <row r="394" spans="1:10" ht="14.25">
      <c r="A394" s="52" t="s">
        <v>2464</v>
      </c>
      <c r="B394" s="53" t="s">
        <v>2465</v>
      </c>
      <c r="C394" s="52" t="s">
        <v>1725</v>
      </c>
      <c r="D394" s="52"/>
      <c r="E394" s="54">
        <v>3.67</v>
      </c>
      <c r="F394" s="55">
        <v>1.48</v>
      </c>
      <c r="G394" s="37">
        <f t="shared" si="18"/>
        <v>2.19</v>
      </c>
      <c r="H394" s="38">
        <v>0.6</v>
      </c>
      <c r="I394" s="39">
        <f t="shared" si="19"/>
        <v>2.202</v>
      </c>
      <c r="J394" s="39">
        <f t="shared" si="20"/>
        <v>0.676</v>
      </c>
    </row>
    <row r="395" spans="1:10" ht="14.25">
      <c r="A395" s="52" t="s">
        <v>2466</v>
      </c>
      <c r="B395" s="53" t="s">
        <v>2467</v>
      </c>
      <c r="C395" s="52" t="s">
        <v>1725</v>
      </c>
      <c r="D395" s="52"/>
      <c r="E395" s="54">
        <v>4.22</v>
      </c>
      <c r="F395" s="55">
        <v>1.48</v>
      </c>
      <c r="G395" s="37">
        <f t="shared" si="18"/>
        <v>2.7399999999999998</v>
      </c>
      <c r="H395" s="38">
        <v>0.6</v>
      </c>
      <c r="I395" s="39">
        <f t="shared" si="19"/>
        <v>2.5319999999999996</v>
      </c>
      <c r="J395" s="39">
        <f t="shared" si="20"/>
        <v>0.54</v>
      </c>
    </row>
    <row r="396" spans="1:10" ht="14.25">
      <c r="A396" s="52" t="s">
        <v>2468</v>
      </c>
      <c r="B396" s="53" t="s">
        <v>2469</v>
      </c>
      <c r="C396" s="52" t="s">
        <v>1725</v>
      </c>
      <c r="D396" s="52"/>
      <c r="E396" s="54">
        <v>4.71</v>
      </c>
      <c r="F396" s="55">
        <v>1.48</v>
      </c>
      <c r="G396" s="37">
        <f t="shared" si="18"/>
        <v>3.23</v>
      </c>
      <c r="H396" s="38">
        <v>0.6</v>
      </c>
      <c r="I396" s="39">
        <f t="shared" si="19"/>
        <v>2.826</v>
      </c>
      <c r="J396" s="39">
        <f t="shared" si="20"/>
        <v>0.458</v>
      </c>
    </row>
    <row r="397" spans="1:10" ht="14.25">
      <c r="A397" s="52" t="s">
        <v>2470</v>
      </c>
      <c r="B397" s="53" t="s">
        <v>2471</v>
      </c>
      <c r="C397" s="52" t="s">
        <v>1725</v>
      </c>
      <c r="D397" s="52"/>
      <c r="E397" s="54">
        <v>4.91</v>
      </c>
      <c r="F397" s="55">
        <v>1.48</v>
      </c>
      <c r="G397" s="37">
        <f t="shared" si="18"/>
        <v>3.43</v>
      </c>
      <c r="H397" s="38">
        <v>0.6</v>
      </c>
      <c r="I397" s="39">
        <f t="shared" si="19"/>
        <v>2.946</v>
      </c>
      <c r="J397" s="39">
        <f t="shared" si="20"/>
        <v>0.431</v>
      </c>
    </row>
    <row r="398" spans="1:10" ht="14.25">
      <c r="A398" s="52" t="s">
        <v>2472</v>
      </c>
      <c r="B398" s="53" t="s">
        <v>2473</v>
      </c>
      <c r="C398" s="52" t="s">
        <v>1725</v>
      </c>
      <c r="D398" s="52"/>
      <c r="E398" s="54">
        <v>5.21</v>
      </c>
      <c r="F398" s="55">
        <v>1.48</v>
      </c>
      <c r="G398" s="37">
        <f t="shared" si="18"/>
        <v>3.73</v>
      </c>
      <c r="H398" s="38">
        <v>0.6</v>
      </c>
      <c r="I398" s="39">
        <f t="shared" si="19"/>
        <v>3.126</v>
      </c>
      <c r="J398" s="39">
        <f t="shared" si="20"/>
        <v>0.397</v>
      </c>
    </row>
    <row r="399" spans="1:10" s="61" customFormat="1" ht="14.25">
      <c r="A399" s="56" t="s">
        <v>2474</v>
      </c>
      <c r="B399" s="57" t="s">
        <v>2411</v>
      </c>
      <c r="C399" s="56" t="s">
        <v>1725</v>
      </c>
      <c r="D399" s="56"/>
      <c r="E399" s="54">
        <v>3.37</v>
      </c>
      <c r="F399" s="55">
        <v>2.4</v>
      </c>
      <c r="G399" s="58">
        <f t="shared" si="18"/>
        <v>0.9700000000000002</v>
      </c>
      <c r="H399" s="59">
        <v>0.6</v>
      </c>
      <c r="I399" s="60">
        <f t="shared" si="19"/>
        <v>2.022</v>
      </c>
      <c r="J399" s="60">
        <f t="shared" si="20"/>
        <v>2.474</v>
      </c>
    </row>
    <row r="400" spans="1:10" ht="14.25">
      <c r="A400" s="52" t="s">
        <v>2475</v>
      </c>
      <c r="B400" s="53" t="s">
        <v>2427</v>
      </c>
      <c r="C400" s="52" t="s">
        <v>1725</v>
      </c>
      <c r="D400" s="52"/>
      <c r="E400" s="54">
        <v>7.67</v>
      </c>
      <c r="F400" s="55">
        <v>2.4</v>
      </c>
      <c r="G400" s="37">
        <f t="shared" si="18"/>
        <v>5.27</v>
      </c>
      <c r="H400" s="38">
        <v>0.6</v>
      </c>
      <c r="I400" s="39">
        <f t="shared" si="19"/>
        <v>4.601999999999999</v>
      </c>
      <c r="J400" s="39">
        <f t="shared" si="20"/>
        <v>0.455</v>
      </c>
    </row>
    <row r="401" spans="1:10" ht="14.25">
      <c r="A401" s="52" t="s">
        <v>2476</v>
      </c>
      <c r="B401" s="53" t="s">
        <v>2429</v>
      </c>
      <c r="C401" s="52" t="s">
        <v>1725</v>
      </c>
      <c r="D401" s="52"/>
      <c r="E401" s="54">
        <v>5.93</v>
      </c>
      <c r="F401" s="55">
        <v>2.4</v>
      </c>
      <c r="G401" s="37">
        <f t="shared" si="18"/>
        <v>3.53</v>
      </c>
      <c r="H401" s="38">
        <v>0.6</v>
      </c>
      <c r="I401" s="39">
        <f t="shared" si="19"/>
        <v>3.558</v>
      </c>
      <c r="J401" s="39">
        <f t="shared" si="20"/>
        <v>0.68</v>
      </c>
    </row>
    <row r="402" spans="1:10" ht="14.25">
      <c r="A402" s="52" t="s">
        <v>2477</v>
      </c>
      <c r="B402" s="53" t="s">
        <v>2431</v>
      </c>
      <c r="C402" s="52" t="s">
        <v>1715</v>
      </c>
      <c r="D402" s="52"/>
      <c r="E402" s="54">
        <v>4.41</v>
      </c>
      <c r="F402" s="55">
        <v>2.4</v>
      </c>
      <c r="G402" s="37">
        <f t="shared" si="18"/>
        <v>2.0100000000000002</v>
      </c>
      <c r="H402" s="38">
        <v>0.6</v>
      </c>
      <c r="I402" s="39">
        <f t="shared" si="19"/>
        <v>2.646</v>
      </c>
      <c r="J402" s="39">
        <f t="shared" si="20"/>
        <v>1.194</v>
      </c>
    </row>
    <row r="403" spans="1:10" ht="14.25">
      <c r="A403" s="52" t="s">
        <v>2478</v>
      </c>
      <c r="B403" s="53" t="s">
        <v>2479</v>
      </c>
      <c r="C403" s="52" t="s">
        <v>1725</v>
      </c>
      <c r="D403" s="52"/>
      <c r="E403" s="54">
        <v>4.04</v>
      </c>
      <c r="F403" s="55">
        <v>2.4</v>
      </c>
      <c r="G403" s="37">
        <f t="shared" si="18"/>
        <v>1.6400000000000001</v>
      </c>
      <c r="H403" s="38">
        <v>0.6</v>
      </c>
      <c r="I403" s="39">
        <f t="shared" si="19"/>
        <v>2.424</v>
      </c>
      <c r="J403" s="39">
        <f t="shared" si="20"/>
        <v>1.463</v>
      </c>
    </row>
    <row r="404" spans="1:10" ht="14.25">
      <c r="A404" s="52" t="s">
        <v>2480</v>
      </c>
      <c r="B404" s="53" t="s">
        <v>2481</v>
      </c>
      <c r="C404" s="52" t="s">
        <v>1725</v>
      </c>
      <c r="D404" s="52"/>
      <c r="E404" s="54">
        <v>26.62</v>
      </c>
      <c r="F404" s="55">
        <v>3.4</v>
      </c>
      <c r="G404" s="37">
        <f t="shared" si="18"/>
        <v>23.220000000000002</v>
      </c>
      <c r="H404" s="38">
        <v>0.6</v>
      </c>
      <c r="I404" s="39">
        <f t="shared" si="19"/>
        <v>15.972</v>
      </c>
      <c r="J404" s="39">
        <f t="shared" si="20"/>
        <v>0.146</v>
      </c>
    </row>
    <row r="405" spans="1:10" ht="14.25">
      <c r="A405" s="52" t="s">
        <v>2482</v>
      </c>
      <c r="B405" s="53" t="s">
        <v>2483</v>
      </c>
      <c r="C405" s="52" t="s">
        <v>1725</v>
      </c>
      <c r="D405" s="52"/>
      <c r="E405" s="54">
        <v>21.85</v>
      </c>
      <c r="F405" s="55">
        <v>3.4</v>
      </c>
      <c r="G405" s="37">
        <f t="shared" si="18"/>
        <v>18.450000000000003</v>
      </c>
      <c r="H405" s="38">
        <v>0.6</v>
      </c>
      <c r="I405" s="39">
        <f t="shared" si="19"/>
        <v>13.110000000000001</v>
      </c>
      <c r="J405" s="39">
        <f t="shared" si="20"/>
        <v>0.184</v>
      </c>
    </row>
    <row r="406" spans="1:10" ht="14.25">
      <c r="A406" s="52" t="s">
        <v>2484</v>
      </c>
      <c r="B406" s="53" t="s">
        <v>2485</v>
      </c>
      <c r="C406" s="52" t="s">
        <v>1725</v>
      </c>
      <c r="D406" s="52"/>
      <c r="E406" s="54">
        <v>16.15</v>
      </c>
      <c r="F406" s="55">
        <v>2.87</v>
      </c>
      <c r="G406" s="37">
        <f t="shared" si="18"/>
        <v>13.279999999999998</v>
      </c>
      <c r="H406" s="38">
        <v>0.6</v>
      </c>
      <c r="I406" s="39">
        <f t="shared" si="19"/>
        <v>9.69</v>
      </c>
      <c r="J406" s="39">
        <f t="shared" si="20"/>
        <v>0.216</v>
      </c>
    </row>
    <row r="407" spans="1:10" ht="14.25">
      <c r="A407" s="52" t="s">
        <v>2486</v>
      </c>
      <c r="B407" s="53" t="s">
        <v>2437</v>
      </c>
      <c r="C407" s="52" t="s">
        <v>1725</v>
      </c>
      <c r="D407" s="52"/>
      <c r="E407" s="54">
        <v>14.18</v>
      </c>
      <c r="F407" s="55">
        <v>2.87</v>
      </c>
      <c r="G407" s="37">
        <f t="shared" si="18"/>
        <v>11.309999999999999</v>
      </c>
      <c r="H407" s="38">
        <v>0.6</v>
      </c>
      <c r="I407" s="39">
        <f t="shared" si="19"/>
        <v>8.508</v>
      </c>
      <c r="J407" s="39">
        <f t="shared" si="20"/>
        <v>0.254</v>
      </c>
    </row>
    <row r="408" spans="1:10" ht="14.25">
      <c r="A408" s="52" t="s">
        <v>2487</v>
      </c>
      <c r="B408" s="53" t="s">
        <v>2488</v>
      </c>
      <c r="C408" s="52" t="s">
        <v>1725</v>
      </c>
      <c r="D408" s="52"/>
      <c r="E408" s="54">
        <v>11.86</v>
      </c>
      <c r="F408" s="55">
        <v>2.87</v>
      </c>
      <c r="G408" s="37">
        <f t="shared" si="18"/>
        <v>8.989999999999998</v>
      </c>
      <c r="H408" s="38">
        <v>0.6</v>
      </c>
      <c r="I408" s="39">
        <f t="shared" si="19"/>
        <v>7.116</v>
      </c>
      <c r="J408" s="39">
        <f t="shared" si="20"/>
        <v>0.319</v>
      </c>
    </row>
    <row r="409" spans="1:10" ht="14.25">
      <c r="A409" s="52" t="s">
        <v>2489</v>
      </c>
      <c r="B409" s="53" t="s">
        <v>2490</v>
      </c>
      <c r="C409" s="52" t="s">
        <v>1725</v>
      </c>
      <c r="D409" s="52"/>
      <c r="E409" s="54">
        <v>8.48</v>
      </c>
      <c r="F409" s="55">
        <v>2.4</v>
      </c>
      <c r="G409" s="37">
        <f t="shared" si="18"/>
        <v>6.08</v>
      </c>
      <c r="H409" s="38">
        <v>0.6</v>
      </c>
      <c r="I409" s="39">
        <f t="shared" si="19"/>
        <v>5.088</v>
      </c>
      <c r="J409" s="39">
        <f t="shared" si="20"/>
        <v>0.395</v>
      </c>
    </row>
    <row r="410" spans="1:10" ht="14.25">
      <c r="A410" s="52" t="s">
        <v>2491</v>
      </c>
      <c r="B410" s="53" t="s">
        <v>2492</v>
      </c>
      <c r="C410" s="52" t="s">
        <v>1725</v>
      </c>
      <c r="D410" s="52"/>
      <c r="E410" s="54">
        <v>6.39</v>
      </c>
      <c r="F410" s="55">
        <v>2.4</v>
      </c>
      <c r="G410" s="37">
        <f t="shared" si="18"/>
        <v>3.9899999999999998</v>
      </c>
      <c r="H410" s="38">
        <v>0.6</v>
      </c>
      <c r="I410" s="39">
        <f t="shared" si="19"/>
        <v>3.8339999999999996</v>
      </c>
      <c r="J410" s="39">
        <f t="shared" si="20"/>
        <v>0.602</v>
      </c>
    </row>
    <row r="411" spans="1:10" ht="14.25">
      <c r="A411" s="52" t="s">
        <v>2493</v>
      </c>
      <c r="B411" s="53" t="s">
        <v>2494</v>
      </c>
      <c r="C411" s="52" t="s">
        <v>1725</v>
      </c>
      <c r="D411" s="52"/>
      <c r="E411" s="54">
        <v>4.29</v>
      </c>
      <c r="F411" s="55">
        <v>2.4</v>
      </c>
      <c r="G411" s="37">
        <f t="shared" si="18"/>
        <v>1.8900000000000001</v>
      </c>
      <c r="H411" s="38">
        <v>0.6</v>
      </c>
      <c r="I411" s="39">
        <f t="shared" si="19"/>
        <v>2.574</v>
      </c>
      <c r="J411" s="39">
        <f t="shared" si="20"/>
        <v>1.27</v>
      </c>
    </row>
    <row r="412" spans="1:10" ht="14.25">
      <c r="A412" s="52" t="s">
        <v>2495</v>
      </c>
      <c r="B412" s="53" t="s">
        <v>2496</v>
      </c>
      <c r="C412" s="52" t="s">
        <v>1725</v>
      </c>
      <c r="D412" s="52"/>
      <c r="E412" s="54">
        <v>4.1</v>
      </c>
      <c r="F412" s="55">
        <v>1.23</v>
      </c>
      <c r="G412" s="37">
        <f t="shared" si="18"/>
        <v>2.8699999999999997</v>
      </c>
      <c r="H412" s="38">
        <v>0.6</v>
      </c>
      <c r="I412" s="39">
        <f t="shared" si="19"/>
        <v>2.4599999999999995</v>
      </c>
      <c r="J412" s="39">
        <f t="shared" si="20"/>
        <v>0.429</v>
      </c>
    </row>
    <row r="413" spans="1:10" ht="14.25">
      <c r="A413" s="52" t="s">
        <v>2497</v>
      </c>
      <c r="B413" s="53" t="s">
        <v>2498</v>
      </c>
      <c r="C413" s="52" t="s">
        <v>1725</v>
      </c>
      <c r="D413" s="52"/>
      <c r="E413" s="54">
        <v>3.21</v>
      </c>
      <c r="F413" s="55">
        <v>1.23</v>
      </c>
      <c r="G413" s="37">
        <f t="shared" si="18"/>
        <v>1.98</v>
      </c>
      <c r="H413" s="38">
        <v>0.6</v>
      </c>
      <c r="I413" s="39">
        <f t="shared" si="19"/>
        <v>1.926</v>
      </c>
      <c r="J413" s="39">
        <f t="shared" si="20"/>
        <v>0.621</v>
      </c>
    </row>
    <row r="414" spans="1:10" ht="14.25">
      <c r="A414" s="52" t="s">
        <v>2499</v>
      </c>
      <c r="B414" s="53" t="s">
        <v>2500</v>
      </c>
      <c r="C414" s="52" t="s">
        <v>1725</v>
      </c>
      <c r="D414" s="52"/>
      <c r="E414" s="54">
        <v>2.32</v>
      </c>
      <c r="F414" s="55">
        <v>1.23</v>
      </c>
      <c r="G414" s="37">
        <f t="shared" si="18"/>
        <v>1.0899999999999999</v>
      </c>
      <c r="H414" s="38">
        <v>0.6</v>
      </c>
      <c r="I414" s="39">
        <f t="shared" si="19"/>
        <v>1.392</v>
      </c>
      <c r="J414" s="39">
        <f t="shared" si="20"/>
        <v>1.128</v>
      </c>
    </row>
    <row r="415" spans="1:10" ht="14.25">
      <c r="A415" s="52" t="s">
        <v>2501</v>
      </c>
      <c r="B415" s="53" t="s">
        <v>2502</v>
      </c>
      <c r="C415" s="52" t="s">
        <v>1725</v>
      </c>
      <c r="D415" s="52"/>
      <c r="E415" s="54">
        <v>1.65</v>
      </c>
      <c r="F415" s="55">
        <v>1.23</v>
      </c>
      <c r="G415" s="37">
        <f t="shared" si="18"/>
        <v>0.41999999999999993</v>
      </c>
      <c r="H415" s="38">
        <v>0.6</v>
      </c>
      <c r="I415" s="39">
        <f t="shared" si="19"/>
        <v>0.9899999999999999</v>
      </c>
      <c r="J415" s="39">
        <f t="shared" si="20"/>
        <v>2.929</v>
      </c>
    </row>
    <row r="416" spans="1:10" ht="14.25">
      <c r="A416" s="52" t="s">
        <v>2503</v>
      </c>
      <c r="B416" s="53" t="s">
        <v>2504</v>
      </c>
      <c r="C416" s="52" t="s">
        <v>1725</v>
      </c>
      <c r="D416" s="52"/>
      <c r="E416" s="54">
        <v>1.42</v>
      </c>
      <c r="F416" s="55">
        <v>1.23</v>
      </c>
      <c r="G416" s="37">
        <f t="shared" si="18"/>
        <v>0.18999999999999995</v>
      </c>
      <c r="H416" s="38">
        <v>0.6</v>
      </c>
      <c r="I416" s="39">
        <f t="shared" si="19"/>
        <v>0.852</v>
      </c>
      <c r="J416" s="39">
        <f t="shared" si="20"/>
        <v>6.474</v>
      </c>
    </row>
    <row r="417" spans="1:10" ht="14.25">
      <c r="A417" s="52" t="s">
        <v>2505</v>
      </c>
      <c r="B417" s="53" t="s">
        <v>2506</v>
      </c>
      <c r="C417" s="52" t="s">
        <v>1725</v>
      </c>
      <c r="D417" s="52"/>
      <c r="E417" s="54">
        <v>1.22</v>
      </c>
      <c r="F417" s="55">
        <v>1.09</v>
      </c>
      <c r="G417" s="37">
        <f t="shared" si="18"/>
        <v>0.1299999999999999</v>
      </c>
      <c r="H417" s="38">
        <v>0.6</v>
      </c>
      <c r="I417" s="39">
        <f t="shared" si="19"/>
        <v>0.732</v>
      </c>
      <c r="J417" s="39">
        <f t="shared" si="20"/>
        <v>8.385</v>
      </c>
    </row>
    <row r="418" spans="1:10" ht="14.25">
      <c r="A418" s="52" t="s">
        <v>2507</v>
      </c>
      <c r="B418" s="53" t="s">
        <v>2508</v>
      </c>
      <c r="C418" s="52" t="s">
        <v>1725</v>
      </c>
      <c r="D418" s="52"/>
      <c r="E418" s="54">
        <v>5.92</v>
      </c>
      <c r="F418" s="55">
        <v>1.23</v>
      </c>
      <c r="G418" s="37">
        <f t="shared" si="18"/>
        <v>4.6899999999999995</v>
      </c>
      <c r="H418" s="38">
        <v>0.6</v>
      </c>
      <c r="I418" s="39">
        <f t="shared" si="19"/>
        <v>3.552</v>
      </c>
      <c r="J418" s="39">
        <f t="shared" si="20"/>
        <v>0.262</v>
      </c>
    </row>
    <row r="419" spans="1:10" ht="14.25">
      <c r="A419" s="52" t="s">
        <v>2509</v>
      </c>
      <c r="B419" s="53" t="s">
        <v>2510</v>
      </c>
      <c r="C419" s="52" t="s">
        <v>1725</v>
      </c>
      <c r="D419" s="52"/>
      <c r="E419" s="54">
        <v>4.1</v>
      </c>
      <c r="F419" s="55">
        <v>1.23</v>
      </c>
      <c r="G419" s="37">
        <f t="shared" si="18"/>
        <v>2.8699999999999997</v>
      </c>
      <c r="H419" s="38">
        <v>0.6</v>
      </c>
      <c r="I419" s="39">
        <f t="shared" si="19"/>
        <v>2.4599999999999995</v>
      </c>
      <c r="J419" s="39">
        <f t="shared" si="20"/>
        <v>0.429</v>
      </c>
    </row>
    <row r="420" spans="1:10" ht="14.25">
      <c r="A420" s="52" t="s">
        <v>2511</v>
      </c>
      <c r="B420" s="53" t="s">
        <v>2512</v>
      </c>
      <c r="C420" s="52" t="s">
        <v>1725</v>
      </c>
      <c r="D420" s="52"/>
      <c r="E420" s="54">
        <v>3</v>
      </c>
      <c r="F420" s="55">
        <v>1.23</v>
      </c>
      <c r="G420" s="37">
        <f t="shared" si="18"/>
        <v>1.77</v>
      </c>
      <c r="H420" s="38">
        <v>0.6</v>
      </c>
      <c r="I420" s="39">
        <f t="shared" si="19"/>
        <v>1.7999999999999998</v>
      </c>
      <c r="J420" s="39">
        <f t="shared" si="20"/>
        <v>0.695</v>
      </c>
    </row>
    <row r="421" spans="1:10" ht="14.25">
      <c r="A421" s="52" t="s">
        <v>2513</v>
      </c>
      <c r="B421" s="53" t="s">
        <v>2514</v>
      </c>
      <c r="C421" s="52" t="s">
        <v>1725</v>
      </c>
      <c r="D421" s="52"/>
      <c r="E421" s="54">
        <v>2.16</v>
      </c>
      <c r="F421" s="55">
        <v>1.23</v>
      </c>
      <c r="G421" s="37">
        <f t="shared" si="18"/>
        <v>0.9300000000000002</v>
      </c>
      <c r="H421" s="38">
        <v>0.6</v>
      </c>
      <c r="I421" s="39">
        <f t="shared" si="19"/>
        <v>1.296</v>
      </c>
      <c r="J421" s="39">
        <f t="shared" si="20"/>
        <v>1.323</v>
      </c>
    </row>
    <row r="422" spans="1:10" ht="14.25">
      <c r="A422" s="52" t="s">
        <v>1666</v>
      </c>
      <c r="B422" s="53" t="s">
        <v>2515</v>
      </c>
      <c r="C422" s="52" t="s">
        <v>1725</v>
      </c>
      <c r="D422" s="52"/>
      <c r="E422" s="54">
        <v>1.65</v>
      </c>
      <c r="F422" s="55">
        <v>1.23</v>
      </c>
      <c r="G422" s="37">
        <f t="shared" si="18"/>
        <v>0.41999999999999993</v>
      </c>
      <c r="H422" s="38">
        <v>0.6</v>
      </c>
      <c r="I422" s="39">
        <f t="shared" si="19"/>
        <v>0.9899999999999999</v>
      </c>
      <c r="J422" s="39">
        <f t="shared" si="20"/>
        <v>2.929</v>
      </c>
    </row>
    <row r="423" spans="1:10" ht="14.25">
      <c r="A423" s="52" t="s">
        <v>2516</v>
      </c>
      <c r="B423" s="53" t="s">
        <v>2517</v>
      </c>
      <c r="C423" s="52" t="s">
        <v>1725</v>
      </c>
      <c r="D423" s="52"/>
      <c r="E423" s="54">
        <v>1.42</v>
      </c>
      <c r="F423" s="55">
        <v>1.23</v>
      </c>
      <c r="G423" s="37">
        <f t="shared" si="18"/>
        <v>0.18999999999999995</v>
      </c>
      <c r="H423" s="38">
        <v>0.6</v>
      </c>
      <c r="I423" s="39">
        <f t="shared" si="19"/>
        <v>0.852</v>
      </c>
      <c r="J423" s="39">
        <f t="shared" si="20"/>
        <v>6.474</v>
      </c>
    </row>
    <row r="424" spans="1:10" ht="14.25">
      <c r="A424" s="52" t="s">
        <v>2518</v>
      </c>
      <c r="B424" s="53" t="s">
        <v>2519</v>
      </c>
      <c r="C424" s="52" t="s">
        <v>1725</v>
      </c>
      <c r="D424" s="52"/>
      <c r="E424" s="54">
        <v>7.5</v>
      </c>
      <c r="F424" s="55">
        <v>1.42</v>
      </c>
      <c r="G424" s="37">
        <f t="shared" si="18"/>
        <v>6.08</v>
      </c>
      <c r="H424" s="38">
        <v>0.6</v>
      </c>
      <c r="I424" s="39">
        <f t="shared" si="19"/>
        <v>4.5</v>
      </c>
      <c r="J424" s="39">
        <f t="shared" si="20"/>
        <v>0.234</v>
      </c>
    </row>
    <row r="425" spans="1:10" ht="14.25">
      <c r="A425" s="52" t="s">
        <v>2520</v>
      </c>
      <c r="B425" s="53" t="s">
        <v>2521</v>
      </c>
      <c r="C425" s="52" t="s">
        <v>1725</v>
      </c>
      <c r="D425" s="52"/>
      <c r="E425" s="54">
        <v>5.07</v>
      </c>
      <c r="F425" s="55">
        <v>1.42</v>
      </c>
      <c r="G425" s="37">
        <f t="shared" si="18"/>
        <v>3.6500000000000004</v>
      </c>
      <c r="H425" s="38">
        <v>0.6</v>
      </c>
      <c r="I425" s="39">
        <f t="shared" si="19"/>
        <v>3.0420000000000003</v>
      </c>
      <c r="J425" s="39">
        <f t="shared" si="20"/>
        <v>0.389</v>
      </c>
    </row>
    <row r="426" spans="1:10" ht="14.25">
      <c r="A426" s="52" t="s">
        <v>2522</v>
      </c>
      <c r="B426" s="53" t="s">
        <v>2523</v>
      </c>
      <c r="C426" s="52" t="s">
        <v>1725</v>
      </c>
      <c r="D426" s="52"/>
      <c r="E426" s="54">
        <v>3.55</v>
      </c>
      <c r="F426" s="55">
        <v>1.42</v>
      </c>
      <c r="G426" s="37">
        <f t="shared" si="18"/>
        <v>2.13</v>
      </c>
      <c r="H426" s="38">
        <v>0.6</v>
      </c>
      <c r="I426" s="39">
        <f t="shared" si="19"/>
        <v>2.13</v>
      </c>
      <c r="J426" s="39">
        <f t="shared" si="20"/>
        <v>0.667</v>
      </c>
    </row>
    <row r="427" spans="1:10" ht="14.25">
      <c r="A427" s="52" t="s">
        <v>1667</v>
      </c>
      <c r="B427" s="53" t="s">
        <v>2524</v>
      </c>
      <c r="C427" s="52" t="s">
        <v>1725</v>
      </c>
      <c r="D427" s="52"/>
      <c r="E427" s="54">
        <v>2.45</v>
      </c>
      <c r="F427" s="55">
        <v>1.42</v>
      </c>
      <c r="G427" s="37">
        <f t="shared" si="18"/>
        <v>1.0300000000000002</v>
      </c>
      <c r="H427" s="38">
        <v>0.6</v>
      </c>
      <c r="I427" s="39">
        <f t="shared" si="19"/>
        <v>1.47</v>
      </c>
      <c r="J427" s="39">
        <f t="shared" si="20"/>
        <v>1.379</v>
      </c>
    </row>
    <row r="428" spans="1:10" ht="14.25">
      <c r="A428" s="52" t="s">
        <v>1668</v>
      </c>
      <c r="B428" s="53" t="s">
        <v>2525</v>
      </c>
      <c r="C428" s="52" t="s">
        <v>1725</v>
      </c>
      <c r="D428" s="52"/>
      <c r="E428" s="54">
        <v>1.93</v>
      </c>
      <c r="F428" s="55">
        <v>1.42</v>
      </c>
      <c r="G428" s="37">
        <f t="shared" si="18"/>
        <v>0.51</v>
      </c>
      <c r="H428" s="38">
        <v>0.6</v>
      </c>
      <c r="I428" s="39">
        <f t="shared" si="19"/>
        <v>1.158</v>
      </c>
      <c r="J428" s="39">
        <f t="shared" si="20"/>
        <v>2.784</v>
      </c>
    </row>
    <row r="429" spans="1:10" ht="14.25">
      <c r="A429" s="52" t="s">
        <v>2526</v>
      </c>
      <c r="B429" s="53" t="s">
        <v>2527</v>
      </c>
      <c r="C429" s="52" t="s">
        <v>1725</v>
      </c>
      <c r="D429" s="52"/>
      <c r="E429" s="54">
        <v>1.63</v>
      </c>
      <c r="F429" s="55">
        <v>1.42</v>
      </c>
      <c r="G429" s="37">
        <f t="shared" si="18"/>
        <v>0.20999999999999996</v>
      </c>
      <c r="H429" s="38">
        <v>0.6</v>
      </c>
      <c r="I429" s="39">
        <f t="shared" si="19"/>
        <v>0.9779999999999999</v>
      </c>
      <c r="J429" s="39">
        <f t="shared" si="20"/>
        <v>6.762</v>
      </c>
    </row>
    <row r="430" spans="1:10" ht="14.25">
      <c r="A430" s="52" t="s">
        <v>2528</v>
      </c>
      <c r="B430" s="53" t="s">
        <v>2529</v>
      </c>
      <c r="C430" s="52" t="s">
        <v>1725</v>
      </c>
      <c r="D430" s="52"/>
      <c r="E430" s="54">
        <v>5.75</v>
      </c>
      <c r="F430" s="55">
        <v>1.05</v>
      </c>
      <c r="G430" s="37">
        <f t="shared" si="18"/>
        <v>4.7</v>
      </c>
      <c r="H430" s="38">
        <v>0.6</v>
      </c>
      <c r="I430" s="39">
        <f t="shared" si="19"/>
        <v>3.4499999999999997</v>
      </c>
      <c r="J430" s="39">
        <f t="shared" si="20"/>
        <v>0.223</v>
      </c>
    </row>
    <row r="431" spans="1:10" ht="14.25">
      <c r="A431" s="52" t="s">
        <v>2530</v>
      </c>
      <c r="B431" s="53" t="s">
        <v>2531</v>
      </c>
      <c r="C431" s="52" t="s">
        <v>1725</v>
      </c>
      <c r="D431" s="52"/>
      <c r="E431" s="54">
        <v>4.21</v>
      </c>
      <c r="F431" s="55">
        <v>1.05</v>
      </c>
      <c r="G431" s="37">
        <f t="shared" si="18"/>
        <v>3.16</v>
      </c>
      <c r="H431" s="38">
        <v>0.6</v>
      </c>
      <c r="I431" s="39">
        <f t="shared" si="19"/>
        <v>2.526</v>
      </c>
      <c r="J431" s="39">
        <f t="shared" si="20"/>
        <v>0.332</v>
      </c>
    </row>
    <row r="432" spans="1:10" ht="14.25">
      <c r="A432" s="52" t="s">
        <v>2532</v>
      </c>
      <c r="B432" s="53" t="s">
        <v>2533</v>
      </c>
      <c r="C432" s="52" t="s">
        <v>1725</v>
      </c>
      <c r="D432" s="52"/>
      <c r="E432" s="54">
        <v>2.98</v>
      </c>
      <c r="F432" s="55">
        <v>1.05</v>
      </c>
      <c r="G432" s="37">
        <f t="shared" si="18"/>
        <v>1.93</v>
      </c>
      <c r="H432" s="38">
        <v>0.6</v>
      </c>
      <c r="I432" s="39">
        <f t="shared" si="19"/>
        <v>1.788</v>
      </c>
      <c r="J432" s="39">
        <f t="shared" si="20"/>
        <v>0.544</v>
      </c>
    </row>
    <row r="433" spans="1:10" ht="14.25">
      <c r="A433" s="52" t="s">
        <v>2534</v>
      </c>
      <c r="B433" s="53" t="s">
        <v>2535</v>
      </c>
      <c r="C433" s="52" t="s">
        <v>1725</v>
      </c>
      <c r="D433" s="52"/>
      <c r="E433" s="54">
        <v>2.39</v>
      </c>
      <c r="F433" s="55">
        <v>1.05</v>
      </c>
      <c r="G433" s="37">
        <f t="shared" si="18"/>
        <v>1.34</v>
      </c>
      <c r="H433" s="38">
        <v>0.6</v>
      </c>
      <c r="I433" s="39">
        <f t="shared" si="19"/>
        <v>1.434</v>
      </c>
      <c r="J433" s="39">
        <f t="shared" si="20"/>
        <v>0.784</v>
      </c>
    </row>
    <row r="434" spans="1:10" ht="14.25">
      <c r="A434" s="52" t="s">
        <v>2536</v>
      </c>
      <c r="B434" s="53" t="s">
        <v>2537</v>
      </c>
      <c r="C434" s="52" t="s">
        <v>1725</v>
      </c>
      <c r="D434" s="52"/>
      <c r="E434" s="54">
        <v>1.85</v>
      </c>
      <c r="F434" s="55">
        <v>1.05</v>
      </c>
      <c r="G434" s="37">
        <f t="shared" si="18"/>
        <v>0.8</v>
      </c>
      <c r="H434" s="38">
        <v>0.6</v>
      </c>
      <c r="I434" s="39">
        <f t="shared" si="19"/>
        <v>1.11</v>
      </c>
      <c r="J434" s="39">
        <f t="shared" si="20"/>
        <v>1.313</v>
      </c>
    </row>
    <row r="435" spans="1:10" ht="14.25">
      <c r="A435" s="52" t="s">
        <v>2538</v>
      </c>
      <c r="B435" s="53" t="s">
        <v>2539</v>
      </c>
      <c r="C435" s="52" t="s">
        <v>1725</v>
      </c>
      <c r="D435" s="52"/>
      <c r="E435" s="54">
        <v>1.5</v>
      </c>
      <c r="F435" s="55">
        <v>1.05</v>
      </c>
      <c r="G435" s="37">
        <f aca="true" t="shared" si="21" ref="G435:G498">E435-F435</f>
        <v>0.44999999999999996</v>
      </c>
      <c r="H435" s="38">
        <v>0.6</v>
      </c>
      <c r="I435" s="39">
        <f t="shared" si="19"/>
        <v>0.8999999999999999</v>
      </c>
      <c r="J435" s="39">
        <f t="shared" si="20"/>
        <v>2.333</v>
      </c>
    </row>
    <row r="436" spans="1:10" ht="14.25">
      <c r="A436" s="52" t="s">
        <v>2540</v>
      </c>
      <c r="B436" s="53" t="s">
        <v>2541</v>
      </c>
      <c r="C436" s="52" t="s">
        <v>1725</v>
      </c>
      <c r="D436" s="52"/>
      <c r="E436" s="54">
        <v>1.38</v>
      </c>
      <c r="F436" s="55">
        <v>1.05</v>
      </c>
      <c r="G436" s="37">
        <f t="shared" si="21"/>
        <v>0.32999999999999985</v>
      </c>
      <c r="H436" s="38">
        <v>0.6</v>
      </c>
      <c r="I436" s="39">
        <f t="shared" si="19"/>
        <v>0.828</v>
      </c>
      <c r="J436" s="39">
        <f t="shared" si="20"/>
        <v>3.182</v>
      </c>
    </row>
    <row r="437" spans="1:10" ht="14.25">
      <c r="A437" s="52" t="s">
        <v>2542</v>
      </c>
      <c r="B437" s="53" t="s">
        <v>2543</v>
      </c>
      <c r="C437" s="52" t="s">
        <v>1725</v>
      </c>
      <c r="D437" s="52"/>
      <c r="E437" s="54">
        <v>8.93</v>
      </c>
      <c r="F437" s="55">
        <v>1.05</v>
      </c>
      <c r="G437" s="37">
        <f t="shared" si="21"/>
        <v>7.88</v>
      </c>
      <c r="H437" s="38">
        <v>0.6</v>
      </c>
      <c r="I437" s="39">
        <f t="shared" si="19"/>
        <v>5.358</v>
      </c>
      <c r="J437" s="39">
        <f t="shared" si="20"/>
        <v>0.133</v>
      </c>
    </row>
    <row r="438" spans="1:10" ht="14.25">
      <c r="A438" s="52" t="s">
        <v>2544</v>
      </c>
      <c r="B438" s="53" t="s">
        <v>2545</v>
      </c>
      <c r="C438" s="52" t="s">
        <v>1725</v>
      </c>
      <c r="D438" s="52"/>
      <c r="E438" s="54">
        <v>5.14</v>
      </c>
      <c r="F438" s="55">
        <v>1.05</v>
      </c>
      <c r="G438" s="37">
        <f t="shared" si="21"/>
        <v>4.09</v>
      </c>
      <c r="H438" s="38">
        <v>0.6</v>
      </c>
      <c r="I438" s="39">
        <f t="shared" si="19"/>
        <v>3.0839999999999996</v>
      </c>
      <c r="J438" s="39">
        <f t="shared" si="20"/>
        <v>0.257</v>
      </c>
    </row>
    <row r="439" spans="1:10" ht="14.25">
      <c r="A439" s="52" t="s">
        <v>2546</v>
      </c>
      <c r="B439" s="53" t="s">
        <v>2547</v>
      </c>
      <c r="C439" s="52" t="s">
        <v>1725</v>
      </c>
      <c r="D439" s="52"/>
      <c r="E439" s="54">
        <v>3.91</v>
      </c>
      <c r="F439" s="55">
        <v>1.05</v>
      </c>
      <c r="G439" s="37">
        <f t="shared" si="21"/>
        <v>2.8600000000000003</v>
      </c>
      <c r="H439" s="38">
        <v>0.6</v>
      </c>
      <c r="I439" s="39">
        <f t="shared" si="19"/>
        <v>2.346</v>
      </c>
      <c r="J439" s="39">
        <f t="shared" si="20"/>
        <v>0.367</v>
      </c>
    </row>
    <row r="440" spans="1:10" ht="14.25">
      <c r="A440" s="52" t="s">
        <v>2548</v>
      </c>
      <c r="B440" s="53" t="s">
        <v>2549</v>
      </c>
      <c r="C440" s="52" t="s">
        <v>1725</v>
      </c>
      <c r="D440" s="52"/>
      <c r="E440" s="54">
        <v>2.84</v>
      </c>
      <c r="F440" s="55">
        <v>1.05</v>
      </c>
      <c r="G440" s="37">
        <f t="shared" si="21"/>
        <v>1.7899999999999998</v>
      </c>
      <c r="H440" s="38">
        <v>0.6</v>
      </c>
      <c r="I440" s="39">
        <f t="shared" si="19"/>
        <v>1.704</v>
      </c>
      <c r="J440" s="39">
        <f t="shared" si="20"/>
        <v>0.587</v>
      </c>
    </row>
    <row r="441" spans="1:10" ht="14.25">
      <c r="A441" s="52" t="s">
        <v>2550</v>
      </c>
      <c r="B441" s="53" t="s">
        <v>2551</v>
      </c>
      <c r="C441" s="52" t="s">
        <v>1725</v>
      </c>
      <c r="D441" s="52"/>
      <c r="E441" s="54">
        <v>2.09</v>
      </c>
      <c r="F441" s="55">
        <v>1.05</v>
      </c>
      <c r="G441" s="37">
        <f t="shared" si="21"/>
        <v>1.0399999999999998</v>
      </c>
      <c r="H441" s="38">
        <v>0.6</v>
      </c>
      <c r="I441" s="39">
        <f t="shared" si="19"/>
        <v>1.2539999999999998</v>
      </c>
      <c r="J441" s="39">
        <f t="shared" si="20"/>
        <v>1.01</v>
      </c>
    </row>
    <row r="442" spans="1:10" ht="14.25">
      <c r="A442" s="52" t="s">
        <v>2552</v>
      </c>
      <c r="B442" s="53" t="s">
        <v>2553</v>
      </c>
      <c r="C442" s="52" t="s">
        <v>1725</v>
      </c>
      <c r="D442" s="52"/>
      <c r="E442" s="54">
        <v>1.78</v>
      </c>
      <c r="F442" s="55">
        <v>1.05</v>
      </c>
      <c r="G442" s="37">
        <f t="shared" si="21"/>
        <v>0.73</v>
      </c>
      <c r="H442" s="38">
        <v>0.6</v>
      </c>
      <c r="I442" s="39">
        <f t="shared" si="19"/>
        <v>1.068</v>
      </c>
      <c r="J442" s="39">
        <f t="shared" si="20"/>
        <v>1.438</v>
      </c>
    </row>
    <row r="443" spans="1:10" ht="14.25">
      <c r="A443" s="52" t="s">
        <v>2554</v>
      </c>
      <c r="B443" s="53" t="s">
        <v>2555</v>
      </c>
      <c r="C443" s="52" t="s">
        <v>1725</v>
      </c>
      <c r="D443" s="52"/>
      <c r="E443" s="54">
        <v>1.5</v>
      </c>
      <c r="F443" s="55">
        <v>1.05</v>
      </c>
      <c r="G443" s="37">
        <f t="shared" si="21"/>
        <v>0.44999999999999996</v>
      </c>
      <c r="H443" s="38">
        <v>0.6</v>
      </c>
      <c r="I443" s="39">
        <f t="shared" si="19"/>
        <v>0.8999999999999999</v>
      </c>
      <c r="J443" s="39">
        <f t="shared" si="20"/>
        <v>2.333</v>
      </c>
    </row>
    <row r="444" spans="1:10" ht="14.25">
      <c r="A444" s="52" t="s">
        <v>2556</v>
      </c>
      <c r="B444" s="53" t="s">
        <v>2557</v>
      </c>
      <c r="C444" s="52" t="s">
        <v>1725</v>
      </c>
      <c r="D444" s="52"/>
      <c r="E444" s="54">
        <v>71.5</v>
      </c>
      <c r="F444" s="55">
        <v>5.07</v>
      </c>
      <c r="G444" s="37">
        <f t="shared" si="21"/>
        <v>66.43</v>
      </c>
      <c r="H444" s="38">
        <v>0.6</v>
      </c>
      <c r="I444" s="39">
        <f t="shared" si="19"/>
        <v>42.9</v>
      </c>
      <c r="J444" s="39">
        <f t="shared" si="20"/>
        <v>0.076</v>
      </c>
    </row>
    <row r="445" spans="1:10" ht="14.25">
      <c r="A445" s="52" t="s">
        <v>2558</v>
      </c>
      <c r="B445" s="53" t="s">
        <v>2559</v>
      </c>
      <c r="C445" s="52" t="s">
        <v>1725</v>
      </c>
      <c r="D445" s="52"/>
      <c r="E445" s="54">
        <v>55.26</v>
      </c>
      <c r="F445" s="55">
        <v>4.52</v>
      </c>
      <c r="G445" s="37">
        <f t="shared" si="21"/>
        <v>50.739999999999995</v>
      </c>
      <c r="H445" s="38">
        <v>0.6</v>
      </c>
      <c r="I445" s="39">
        <f t="shared" si="19"/>
        <v>33.156</v>
      </c>
      <c r="J445" s="39">
        <f t="shared" si="20"/>
        <v>0.089</v>
      </c>
    </row>
    <row r="446" spans="1:10" ht="14.25">
      <c r="A446" s="52" t="s">
        <v>2560</v>
      </c>
      <c r="B446" s="53" t="s">
        <v>2561</v>
      </c>
      <c r="C446" s="52" t="s">
        <v>1725</v>
      </c>
      <c r="D446" s="52"/>
      <c r="E446" s="54">
        <v>43.56</v>
      </c>
      <c r="F446" s="55">
        <v>4.21</v>
      </c>
      <c r="G446" s="37">
        <f t="shared" si="21"/>
        <v>39.35</v>
      </c>
      <c r="H446" s="38">
        <v>0.6</v>
      </c>
      <c r="I446" s="39">
        <f t="shared" si="19"/>
        <v>26.136</v>
      </c>
      <c r="J446" s="39">
        <f t="shared" si="20"/>
        <v>0.107</v>
      </c>
    </row>
    <row r="447" spans="1:10" ht="14.25">
      <c r="A447" s="52" t="s">
        <v>2562</v>
      </c>
      <c r="B447" s="53" t="s">
        <v>2563</v>
      </c>
      <c r="C447" s="52" t="s">
        <v>1725</v>
      </c>
      <c r="D447" s="52"/>
      <c r="E447" s="54">
        <v>37.39</v>
      </c>
      <c r="F447" s="55">
        <v>4.21</v>
      </c>
      <c r="G447" s="37">
        <f t="shared" si="21"/>
        <v>33.18</v>
      </c>
      <c r="H447" s="38">
        <v>0.6</v>
      </c>
      <c r="I447" s="39">
        <f t="shared" si="19"/>
        <v>22.434</v>
      </c>
      <c r="J447" s="39">
        <f t="shared" si="20"/>
        <v>0.127</v>
      </c>
    </row>
    <row r="448" spans="1:10" ht="14.25">
      <c r="A448" s="52" t="s">
        <v>2564</v>
      </c>
      <c r="B448" s="53" t="s">
        <v>2565</v>
      </c>
      <c r="C448" s="52" t="s">
        <v>1725</v>
      </c>
      <c r="D448" s="52"/>
      <c r="E448" s="54">
        <v>29.59</v>
      </c>
      <c r="F448" s="55">
        <v>3.74</v>
      </c>
      <c r="G448" s="37">
        <f t="shared" si="21"/>
        <v>25.85</v>
      </c>
      <c r="H448" s="38">
        <v>0.6</v>
      </c>
      <c r="I448" s="39">
        <f t="shared" si="19"/>
        <v>17.753999999999998</v>
      </c>
      <c r="J448" s="39">
        <f t="shared" si="20"/>
        <v>0.145</v>
      </c>
    </row>
    <row r="449" spans="1:10" ht="14.25">
      <c r="A449" s="52" t="s">
        <v>2566</v>
      </c>
      <c r="B449" s="53" t="s">
        <v>2567</v>
      </c>
      <c r="C449" s="52" t="s">
        <v>1725</v>
      </c>
      <c r="D449" s="52"/>
      <c r="E449" s="54">
        <v>22.04</v>
      </c>
      <c r="F449" s="55">
        <v>3.39</v>
      </c>
      <c r="G449" s="37">
        <f t="shared" si="21"/>
        <v>18.65</v>
      </c>
      <c r="H449" s="38">
        <v>0.6</v>
      </c>
      <c r="I449" s="39">
        <f t="shared" si="19"/>
        <v>13.223999999999998</v>
      </c>
      <c r="J449" s="39">
        <f t="shared" si="20"/>
        <v>0.182</v>
      </c>
    </row>
    <row r="450" spans="1:10" ht="14.25">
      <c r="A450" s="52" t="s">
        <v>2568</v>
      </c>
      <c r="B450" s="53" t="s">
        <v>2569</v>
      </c>
      <c r="C450" s="52" t="s">
        <v>1725</v>
      </c>
      <c r="D450" s="52"/>
      <c r="E450" s="54">
        <v>16.56</v>
      </c>
      <c r="F450" s="55">
        <v>2.99</v>
      </c>
      <c r="G450" s="37">
        <f t="shared" si="21"/>
        <v>13.569999999999999</v>
      </c>
      <c r="H450" s="38">
        <v>0.6</v>
      </c>
      <c r="I450" s="39">
        <f t="shared" si="19"/>
        <v>9.935999999999998</v>
      </c>
      <c r="J450" s="39">
        <f t="shared" si="20"/>
        <v>0.22</v>
      </c>
    </row>
    <row r="451" spans="1:10" ht="14.25">
      <c r="A451" s="52" t="s">
        <v>2570</v>
      </c>
      <c r="B451" s="53" t="s">
        <v>2571</v>
      </c>
      <c r="C451" s="52" t="s">
        <v>1725</v>
      </c>
      <c r="D451" s="52"/>
      <c r="E451" s="54">
        <v>12.32</v>
      </c>
      <c r="F451" s="55">
        <v>2.12</v>
      </c>
      <c r="G451" s="37">
        <f t="shared" si="21"/>
        <v>10.2</v>
      </c>
      <c r="H451" s="38">
        <v>0.6</v>
      </c>
      <c r="I451" s="39">
        <f t="shared" si="19"/>
        <v>7.3919999999999995</v>
      </c>
      <c r="J451" s="39">
        <f t="shared" si="20"/>
        <v>0.208</v>
      </c>
    </row>
    <row r="452" spans="1:10" ht="14.25">
      <c r="A452" s="52" t="s">
        <v>1669</v>
      </c>
      <c r="B452" s="53" t="s">
        <v>2572</v>
      </c>
      <c r="C452" s="52" t="s">
        <v>1725</v>
      </c>
      <c r="D452" s="52"/>
      <c r="E452" s="54">
        <v>10.13</v>
      </c>
      <c r="F452" s="55">
        <v>2.12</v>
      </c>
      <c r="G452" s="37">
        <f t="shared" si="21"/>
        <v>8.010000000000002</v>
      </c>
      <c r="H452" s="38">
        <v>0.6</v>
      </c>
      <c r="I452" s="39">
        <f t="shared" si="19"/>
        <v>6.078</v>
      </c>
      <c r="J452" s="39">
        <f t="shared" si="20"/>
        <v>0.265</v>
      </c>
    </row>
    <row r="453" spans="1:10" ht="14.25">
      <c r="A453" s="52" t="s">
        <v>2573</v>
      </c>
      <c r="B453" s="53" t="s">
        <v>2574</v>
      </c>
      <c r="C453" s="52" t="s">
        <v>1725</v>
      </c>
      <c r="D453" s="52"/>
      <c r="E453" s="54">
        <v>7.62</v>
      </c>
      <c r="F453" s="55">
        <v>1.34</v>
      </c>
      <c r="G453" s="37">
        <f t="shared" si="21"/>
        <v>6.28</v>
      </c>
      <c r="H453" s="38">
        <v>0.6</v>
      </c>
      <c r="I453" s="39">
        <f t="shared" si="19"/>
        <v>4.572</v>
      </c>
      <c r="J453" s="39">
        <f t="shared" si="20"/>
        <v>0.213</v>
      </c>
    </row>
    <row r="454" spans="1:10" ht="14.25">
      <c r="A454" s="52" t="s">
        <v>1670</v>
      </c>
      <c r="B454" s="53" t="s">
        <v>2575</v>
      </c>
      <c r="C454" s="52" t="s">
        <v>1725</v>
      </c>
      <c r="D454" s="52"/>
      <c r="E454" s="54">
        <v>4.71</v>
      </c>
      <c r="F454" s="55">
        <v>1.19</v>
      </c>
      <c r="G454" s="37">
        <f t="shared" si="21"/>
        <v>3.52</v>
      </c>
      <c r="H454" s="38">
        <v>0.6</v>
      </c>
      <c r="I454" s="39">
        <f t="shared" si="19"/>
        <v>2.826</v>
      </c>
      <c r="J454" s="39">
        <f t="shared" si="20"/>
        <v>0.338</v>
      </c>
    </row>
    <row r="455" spans="1:10" ht="14.25">
      <c r="A455" s="52" t="s">
        <v>1671</v>
      </c>
      <c r="B455" s="53" t="s">
        <v>2576</v>
      </c>
      <c r="C455" s="52" t="s">
        <v>1725</v>
      </c>
      <c r="D455" s="52"/>
      <c r="E455" s="54">
        <v>3.58</v>
      </c>
      <c r="F455" s="55">
        <v>1.19</v>
      </c>
      <c r="G455" s="37">
        <f t="shared" si="21"/>
        <v>2.39</v>
      </c>
      <c r="H455" s="38">
        <v>0.6</v>
      </c>
      <c r="I455" s="39">
        <f aca="true" t="shared" si="22" ref="I455:I518">E455*H455</f>
        <v>2.148</v>
      </c>
      <c r="J455" s="39">
        <f aca="true" t="shared" si="23" ref="J455:J518">ROUND(F455/G455,3)</f>
        <v>0.498</v>
      </c>
    </row>
    <row r="456" spans="1:10" ht="14.25">
      <c r="A456" s="52" t="s">
        <v>2577</v>
      </c>
      <c r="B456" s="53" t="s">
        <v>2578</v>
      </c>
      <c r="C456" s="52" t="s">
        <v>1725</v>
      </c>
      <c r="D456" s="52"/>
      <c r="E456" s="54">
        <v>2.39</v>
      </c>
      <c r="F456" s="55">
        <v>1.05</v>
      </c>
      <c r="G456" s="37">
        <f t="shared" si="21"/>
        <v>1.34</v>
      </c>
      <c r="H456" s="38">
        <v>0.6</v>
      </c>
      <c r="I456" s="39">
        <f t="shared" si="22"/>
        <v>1.434</v>
      </c>
      <c r="J456" s="39">
        <f t="shared" si="23"/>
        <v>0.784</v>
      </c>
    </row>
    <row r="457" spans="1:10" ht="14.25">
      <c r="A457" s="52" t="s">
        <v>2579</v>
      </c>
      <c r="B457" s="53" t="s">
        <v>2580</v>
      </c>
      <c r="C457" s="52" t="s">
        <v>1725</v>
      </c>
      <c r="D457" s="52"/>
      <c r="E457" s="54">
        <v>1.94</v>
      </c>
      <c r="F457" s="55">
        <v>1.05</v>
      </c>
      <c r="G457" s="37">
        <f t="shared" si="21"/>
        <v>0.8899999999999999</v>
      </c>
      <c r="H457" s="38">
        <v>0.6</v>
      </c>
      <c r="I457" s="39">
        <f t="shared" si="22"/>
        <v>1.164</v>
      </c>
      <c r="J457" s="39">
        <f t="shared" si="23"/>
        <v>1.18</v>
      </c>
    </row>
    <row r="458" spans="1:10" ht="14.25">
      <c r="A458" s="52" t="s">
        <v>2581</v>
      </c>
      <c r="B458" s="53" t="s">
        <v>2582</v>
      </c>
      <c r="C458" s="52" t="s">
        <v>1725</v>
      </c>
      <c r="D458" s="52"/>
      <c r="E458" s="54">
        <v>1.54</v>
      </c>
      <c r="F458" s="55">
        <v>1.05</v>
      </c>
      <c r="G458" s="37">
        <f t="shared" si="21"/>
        <v>0.49</v>
      </c>
      <c r="H458" s="38">
        <v>0.6</v>
      </c>
      <c r="I458" s="39">
        <f t="shared" si="22"/>
        <v>0.9239999999999999</v>
      </c>
      <c r="J458" s="39">
        <f t="shared" si="23"/>
        <v>2.143</v>
      </c>
    </row>
    <row r="459" spans="1:10" ht="14.25">
      <c r="A459" s="52" t="s">
        <v>2583</v>
      </c>
      <c r="B459" s="53" t="s">
        <v>2584</v>
      </c>
      <c r="C459" s="52" t="s">
        <v>1725</v>
      </c>
      <c r="D459" s="52"/>
      <c r="E459" s="54">
        <v>2.26</v>
      </c>
      <c r="F459" s="55">
        <v>1.05</v>
      </c>
      <c r="G459" s="37">
        <f t="shared" si="21"/>
        <v>1.2099999999999997</v>
      </c>
      <c r="H459" s="38">
        <v>0.6</v>
      </c>
      <c r="I459" s="39">
        <f t="shared" si="22"/>
        <v>1.3559999999999999</v>
      </c>
      <c r="J459" s="39">
        <f t="shared" si="23"/>
        <v>0.868</v>
      </c>
    </row>
    <row r="460" spans="1:10" ht="14.25">
      <c r="A460" s="52" t="s">
        <v>2585</v>
      </c>
      <c r="B460" s="53" t="s">
        <v>2586</v>
      </c>
      <c r="C460" s="52" t="s">
        <v>1725</v>
      </c>
      <c r="D460" s="52"/>
      <c r="E460" s="54">
        <v>2.7</v>
      </c>
      <c r="F460" s="55">
        <v>1.19</v>
      </c>
      <c r="G460" s="37">
        <f t="shared" si="21"/>
        <v>1.5100000000000002</v>
      </c>
      <c r="H460" s="38">
        <v>0.6</v>
      </c>
      <c r="I460" s="39">
        <f t="shared" si="22"/>
        <v>1.62</v>
      </c>
      <c r="J460" s="39">
        <f t="shared" si="23"/>
        <v>0.788</v>
      </c>
    </row>
    <row r="461" spans="1:10" ht="14.25">
      <c r="A461" s="52" t="s">
        <v>2587</v>
      </c>
      <c r="B461" s="53" t="s">
        <v>2588</v>
      </c>
      <c r="C461" s="52" t="s">
        <v>1725</v>
      </c>
      <c r="D461" s="52"/>
      <c r="E461" s="54">
        <v>3.45</v>
      </c>
      <c r="F461" s="55">
        <v>1.19</v>
      </c>
      <c r="G461" s="37">
        <f t="shared" si="21"/>
        <v>2.2600000000000002</v>
      </c>
      <c r="H461" s="38">
        <v>0.6</v>
      </c>
      <c r="I461" s="39">
        <f t="shared" si="22"/>
        <v>2.07</v>
      </c>
      <c r="J461" s="39">
        <f t="shared" si="23"/>
        <v>0.527</v>
      </c>
    </row>
    <row r="462" spans="1:10" ht="14.25">
      <c r="A462" s="52" t="s">
        <v>2589</v>
      </c>
      <c r="B462" s="53" t="s">
        <v>2590</v>
      </c>
      <c r="C462" s="52" t="s">
        <v>1725</v>
      </c>
      <c r="D462" s="52"/>
      <c r="E462" s="54">
        <v>3.58</v>
      </c>
      <c r="F462" s="55">
        <v>1.19</v>
      </c>
      <c r="G462" s="37">
        <f t="shared" si="21"/>
        <v>2.39</v>
      </c>
      <c r="H462" s="38">
        <v>0.6</v>
      </c>
      <c r="I462" s="39">
        <f t="shared" si="22"/>
        <v>2.148</v>
      </c>
      <c r="J462" s="39">
        <f t="shared" si="23"/>
        <v>0.498</v>
      </c>
    </row>
    <row r="463" spans="1:10" ht="14.25">
      <c r="A463" s="52" t="s">
        <v>2591</v>
      </c>
      <c r="B463" s="53" t="s">
        <v>2592</v>
      </c>
      <c r="C463" s="52" t="s">
        <v>1725</v>
      </c>
      <c r="D463" s="52"/>
      <c r="E463" s="54">
        <v>3.98</v>
      </c>
      <c r="F463" s="55">
        <v>1.19</v>
      </c>
      <c r="G463" s="37">
        <f t="shared" si="21"/>
        <v>2.79</v>
      </c>
      <c r="H463" s="38">
        <v>0.6</v>
      </c>
      <c r="I463" s="39">
        <f t="shared" si="22"/>
        <v>2.388</v>
      </c>
      <c r="J463" s="39">
        <f t="shared" si="23"/>
        <v>0.427</v>
      </c>
    </row>
    <row r="464" spans="1:10" ht="14.25">
      <c r="A464" s="52" t="s">
        <v>2593</v>
      </c>
      <c r="B464" s="53" t="s">
        <v>2594</v>
      </c>
      <c r="C464" s="52" t="s">
        <v>1725</v>
      </c>
      <c r="D464" s="52"/>
      <c r="E464" s="54">
        <v>4.71</v>
      </c>
      <c r="F464" s="55">
        <v>1.19</v>
      </c>
      <c r="G464" s="37">
        <f t="shared" si="21"/>
        <v>3.52</v>
      </c>
      <c r="H464" s="38">
        <v>0.6</v>
      </c>
      <c r="I464" s="39">
        <f t="shared" si="22"/>
        <v>2.826</v>
      </c>
      <c r="J464" s="39">
        <f t="shared" si="23"/>
        <v>0.338</v>
      </c>
    </row>
    <row r="465" spans="1:10" ht="14.25">
      <c r="A465" s="52" t="s">
        <v>2595</v>
      </c>
      <c r="B465" s="53" t="s">
        <v>2596</v>
      </c>
      <c r="C465" s="52" t="s">
        <v>1725</v>
      </c>
      <c r="D465" s="52"/>
      <c r="E465" s="54">
        <v>5.02</v>
      </c>
      <c r="F465" s="55">
        <v>1.19</v>
      </c>
      <c r="G465" s="37">
        <f t="shared" si="21"/>
        <v>3.8299999999999996</v>
      </c>
      <c r="H465" s="38">
        <v>0.6</v>
      </c>
      <c r="I465" s="39">
        <f t="shared" si="22"/>
        <v>3.0119999999999996</v>
      </c>
      <c r="J465" s="39">
        <f t="shared" si="23"/>
        <v>0.311</v>
      </c>
    </row>
    <row r="466" spans="1:10" ht="14.25">
      <c r="A466" s="52" t="s">
        <v>2597</v>
      </c>
      <c r="B466" s="53" t="s">
        <v>2598</v>
      </c>
      <c r="C466" s="52" t="s">
        <v>1725</v>
      </c>
      <c r="D466" s="52"/>
      <c r="E466" s="54">
        <v>5.83</v>
      </c>
      <c r="F466" s="55">
        <v>1.19</v>
      </c>
      <c r="G466" s="37">
        <f t="shared" si="21"/>
        <v>4.640000000000001</v>
      </c>
      <c r="H466" s="38">
        <v>0.6</v>
      </c>
      <c r="I466" s="39">
        <f t="shared" si="22"/>
        <v>3.4979999999999998</v>
      </c>
      <c r="J466" s="39">
        <f t="shared" si="23"/>
        <v>0.256</v>
      </c>
    </row>
    <row r="467" spans="1:10" ht="14.25">
      <c r="A467" s="52" t="s">
        <v>2599</v>
      </c>
      <c r="B467" s="53" t="s">
        <v>2600</v>
      </c>
      <c r="C467" s="52" t="s">
        <v>1725</v>
      </c>
      <c r="D467" s="52"/>
      <c r="E467" s="54">
        <v>7.08</v>
      </c>
      <c r="F467" s="55">
        <v>1.34</v>
      </c>
      <c r="G467" s="37">
        <f t="shared" si="21"/>
        <v>5.74</v>
      </c>
      <c r="H467" s="38">
        <v>0.6</v>
      </c>
      <c r="I467" s="39">
        <f t="shared" si="22"/>
        <v>4.248</v>
      </c>
      <c r="J467" s="39">
        <f t="shared" si="23"/>
        <v>0.233</v>
      </c>
    </row>
    <row r="468" spans="1:10" ht="14.25">
      <c r="A468" s="52" t="s">
        <v>2601</v>
      </c>
      <c r="B468" s="53" t="s">
        <v>2602</v>
      </c>
      <c r="C468" s="52" t="s">
        <v>1725</v>
      </c>
      <c r="D468" s="52"/>
      <c r="E468" s="54">
        <v>1.3</v>
      </c>
      <c r="F468" s="55">
        <v>0.78</v>
      </c>
      <c r="G468" s="37">
        <f t="shared" si="21"/>
        <v>0.52</v>
      </c>
      <c r="H468" s="38">
        <v>0.6</v>
      </c>
      <c r="I468" s="39">
        <f t="shared" si="22"/>
        <v>0.78</v>
      </c>
      <c r="J468" s="39">
        <f t="shared" si="23"/>
        <v>1.5</v>
      </c>
    </row>
    <row r="469" spans="1:10" ht="14.25">
      <c r="A469" s="52" t="s">
        <v>2603</v>
      </c>
      <c r="B469" s="53" t="s">
        <v>2604</v>
      </c>
      <c r="C469" s="52" t="s">
        <v>1725</v>
      </c>
      <c r="D469" s="52"/>
      <c r="E469" s="54">
        <v>1.69</v>
      </c>
      <c r="F469" s="55">
        <v>0.78</v>
      </c>
      <c r="G469" s="37">
        <f t="shared" si="21"/>
        <v>0.9099999999999999</v>
      </c>
      <c r="H469" s="38">
        <v>0.6</v>
      </c>
      <c r="I469" s="39">
        <f t="shared" si="22"/>
        <v>1.014</v>
      </c>
      <c r="J469" s="39">
        <f t="shared" si="23"/>
        <v>0.857</v>
      </c>
    </row>
    <row r="470" spans="1:10" ht="14.25">
      <c r="A470" s="52" t="s">
        <v>2605</v>
      </c>
      <c r="B470" s="53" t="s">
        <v>2606</v>
      </c>
      <c r="C470" s="52" t="s">
        <v>1725</v>
      </c>
      <c r="D470" s="52"/>
      <c r="E470" s="54">
        <v>2.22</v>
      </c>
      <c r="F470" s="55">
        <v>0.78</v>
      </c>
      <c r="G470" s="37">
        <f t="shared" si="21"/>
        <v>1.4400000000000002</v>
      </c>
      <c r="H470" s="38">
        <v>0.6</v>
      </c>
      <c r="I470" s="39">
        <f t="shared" si="22"/>
        <v>1.332</v>
      </c>
      <c r="J470" s="39">
        <f t="shared" si="23"/>
        <v>0.542</v>
      </c>
    </row>
    <row r="471" spans="1:10" ht="14.25">
      <c r="A471" s="52" t="s">
        <v>2607</v>
      </c>
      <c r="B471" s="53" t="s">
        <v>2608</v>
      </c>
      <c r="C471" s="52" t="s">
        <v>1725</v>
      </c>
      <c r="D471" s="52"/>
      <c r="E471" s="54">
        <v>3.22</v>
      </c>
      <c r="F471" s="55">
        <v>0.78</v>
      </c>
      <c r="G471" s="37">
        <f t="shared" si="21"/>
        <v>2.4400000000000004</v>
      </c>
      <c r="H471" s="38">
        <v>0.6</v>
      </c>
      <c r="I471" s="39">
        <f t="shared" si="22"/>
        <v>1.932</v>
      </c>
      <c r="J471" s="39">
        <f t="shared" si="23"/>
        <v>0.32</v>
      </c>
    </row>
    <row r="472" spans="1:10" ht="14.25">
      <c r="A472" s="52" t="s">
        <v>2609</v>
      </c>
      <c r="B472" s="53" t="s">
        <v>2610</v>
      </c>
      <c r="C472" s="52" t="s">
        <v>1725</v>
      </c>
      <c r="D472" s="52"/>
      <c r="E472" s="54">
        <v>3.89</v>
      </c>
      <c r="F472" s="55">
        <v>0.78</v>
      </c>
      <c r="G472" s="37">
        <f t="shared" si="21"/>
        <v>3.1100000000000003</v>
      </c>
      <c r="H472" s="38">
        <v>0.6</v>
      </c>
      <c r="I472" s="39">
        <f t="shared" si="22"/>
        <v>2.334</v>
      </c>
      <c r="J472" s="39">
        <f t="shared" si="23"/>
        <v>0.251</v>
      </c>
    </row>
    <row r="473" spans="1:10" ht="14.25">
      <c r="A473" s="52" t="s">
        <v>2611</v>
      </c>
      <c r="B473" s="53" t="s">
        <v>2612</v>
      </c>
      <c r="C473" s="52" t="s">
        <v>1725</v>
      </c>
      <c r="D473" s="52"/>
      <c r="E473" s="54">
        <v>5.06</v>
      </c>
      <c r="F473" s="55">
        <v>0.78</v>
      </c>
      <c r="G473" s="37">
        <f t="shared" si="21"/>
        <v>4.279999999999999</v>
      </c>
      <c r="H473" s="38">
        <v>0.6</v>
      </c>
      <c r="I473" s="39">
        <f t="shared" si="22"/>
        <v>3.0359999999999996</v>
      </c>
      <c r="J473" s="39">
        <f t="shared" si="23"/>
        <v>0.182</v>
      </c>
    </row>
    <row r="474" spans="1:10" ht="14.25">
      <c r="A474" s="52" t="s">
        <v>2613</v>
      </c>
      <c r="B474" s="53" t="s">
        <v>2614</v>
      </c>
      <c r="C474" s="52" t="s">
        <v>1725</v>
      </c>
      <c r="D474" s="52"/>
      <c r="E474" s="54">
        <v>7.22</v>
      </c>
      <c r="F474" s="55">
        <v>0.78</v>
      </c>
      <c r="G474" s="37">
        <f t="shared" si="21"/>
        <v>6.4399999999999995</v>
      </c>
      <c r="H474" s="38">
        <v>0.6</v>
      </c>
      <c r="I474" s="39">
        <f t="shared" si="22"/>
        <v>4.332</v>
      </c>
      <c r="J474" s="39">
        <f t="shared" si="23"/>
        <v>0.121</v>
      </c>
    </row>
    <row r="475" spans="1:10" ht="14.25">
      <c r="A475" s="52" t="s">
        <v>2615</v>
      </c>
      <c r="B475" s="53" t="s">
        <v>2616</v>
      </c>
      <c r="C475" s="52" t="s">
        <v>1725</v>
      </c>
      <c r="D475" s="52"/>
      <c r="E475" s="54">
        <v>9.24</v>
      </c>
      <c r="F475" s="55">
        <v>0.78</v>
      </c>
      <c r="G475" s="37">
        <f t="shared" si="21"/>
        <v>8.46</v>
      </c>
      <c r="H475" s="38">
        <v>0.6</v>
      </c>
      <c r="I475" s="39">
        <f t="shared" si="22"/>
        <v>5.544</v>
      </c>
      <c r="J475" s="39">
        <f t="shared" si="23"/>
        <v>0.092</v>
      </c>
    </row>
    <row r="476" spans="1:10" ht="14.25">
      <c r="A476" s="52" t="s">
        <v>2617</v>
      </c>
      <c r="B476" s="53" t="s">
        <v>2618</v>
      </c>
      <c r="C476" s="52" t="s">
        <v>1725</v>
      </c>
      <c r="D476" s="52"/>
      <c r="E476" s="54">
        <v>11.41</v>
      </c>
      <c r="F476" s="55">
        <v>0.78</v>
      </c>
      <c r="G476" s="37">
        <f t="shared" si="21"/>
        <v>10.63</v>
      </c>
      <c r="H476" s="38">
        <v>0.6</v>
      </c>
      <c r="I476" s="39">
        <f t="shared" si="22"/>
        <v>6.846</v>
      </c>
      <c r="J476" s="39">
        <f t="shared" si="23"/>
        <v>0.073</v>
      </c>
    </row>
    <row r="477" spans="1:10" ht="14.25">
      <c r="A477" s="52" t="s">
        <v>2619</v>
      </c>
      <c r="B477" s="53" t="s">
        <v>2620</v>
      </c>
      <c r="C477" s="52" t="s">
        <v>1725</v>
      </c>
      <c r="D477" s="52"/>
      <c r="E477" s="54">
        <v>13.86</v>
      </c>
      <c r="F477" s="55">
        <v>0.78</v>
      </c>
      <c r="G477" s="37">
        <f t="shared" si="21"/>
        <v>13.08</v>
      </c>
      <c r="H477" s="38">
        <v>0.6</v>
      </c>
      <c r="I477" s="39">
        <f t="shared" si="22"/>
        <v>8.315999999999999</v>
      </c>
      <c r="J477" s="39">
        <f t="shared" si="23"/>
        <v>0.06</v>
      </c>
    </row>
    <row r="478" spans="1:10" ht="14.25">
      <c r="A478" s="52" t="s">
        <v>2621</v>
      </c>
      <c r="B478" s="53" t="s">
        <v>2622</v>
      </c>
      <c r="C478" s="52" t="s">
        <v>1725</v>
      </c>
      <c r="D478" s="52"/>
      <c r="E478" s="54">
        <v>17.47</v>
      </c>
      <c r="F478" s="55">
        <v>0.78</v>
      </c>
      <c r="G478" s="37">
        <f t="shared" si="21"/>
        <v>16.689999999999998</v>
      </c>
      <c r="H478" s="38">
        <v>0.6</v>
      </c>
      <c r="I478" s="39">
        <f t="shared" si="22"/>
        <v>10.482</v>
      </c>
      <c r="J478" s="39">
        <f t="shared" si="23"/>
        <v>0.047</v>
      </c>
    </row>
    <row r="479" spans="1:10" ht="14.25">
      <c r="A479" s="52" t="s">
        <v>2623</v>
      </c>
      <c r="B479" s="53" t="s">
        <v>2624</v>
      </c>
      <c r="C479" s="52" t="s">
        <v>1725</v>
      </c>
      <c r="D479" s="52"/>
      <c r="E479" s="54">
        <v>22.09</v>
      </c>
      <c r="F479" s="55">
        <v>0.78</v>
      </c>
      <c r="G479" s="37">
        <f t="shared" si="21"/>
        <v>21.31</v>
      </c>
      <c r="H479" s="38">
        <v>0.6</v>
      </c>
      <c r="I479" s="39">
        <f t="shared" si="22"/>
        <v>13.254</v>
      </c>
      <c r="J479" s="39">
        <f t="shared" si="23"/>
        <v>0.037</v>
      </c>
    </row>
    <row r="480" spans="1:10" ht="14.25">
      <c r="A480" s="52" t="s">
        <v>2625</v>
      </c>
      <c r="B480" s="53" t="s">
        <v>2626</v>
      </c>
      <c r="C480" s="52" t="s">
        <v>1725</v>
      </c>
      <c r="D480" s="52"/>
      <c r="E480" s="54">
        <v>3.58</v>
      </c>
      <c r="F480" s="55">
        <v>1.55</v>
      </c>
      <c r="G480" s="37">
        <f t="shared" si="21"/>
        <v>2.0300000000000002</v>
      </c>
      <c r="H480" s="38">
        <v>0.6</v>
      </c>
      <c r="I480" s="39">
        <f t="shared" si="22"/>
        <v>2.148</v>
      </c>
      <c r="J480" s="39">
        <f t="shared" si="23"/>
        <v>0.764</v>
      </c>
    </row>
    <row r="481" spans="1:10" ht="14.25">
      <c r="A481" s="52" t="s">
        <v>2627</v>
      </c>
      <c r="B481" s="53" t="s">
        <v>2628</v>
      </c>
      <c r="C481" s="52" t="s">
        <v>1725</v>
      </c>
      <c r="D481" s="52"/>
      <c r="E481" s="54">
        <v>71.19</v>
      </c>
      <c r="F481" s="55">
        <v>5.15</v>
      </c>
      <c r="G481" s="37">
        <f t="shared" si="21"/>
        <v>66.03999999999999</v>
      </c>
      <c r="H481" s="38">
        <v>0.6</v>
      </c>
      <c r="I481" s="39">
        <f t="shared" si="22"/>
        <v>42.714</v>
      </c>
      <c r="J481" s="39">
        <f t="shared" si="23"/>
        <v>0.078</v>
      </c>
    </row>
    <row r="482" spans="1:10" ht="14.25">
      <c r="A482" s="52" t="s">
        <v>2629</v>
      </c>
      <c r="B482" s="53" t="s">
        <v>2630</v>
      </c>
      <c r="C482" s="52" t="s">
        <v>1725</v>
      </c>
      <c r="D482" s="52"/>
      <c r="E482" s="54">
        <v>3.29</v>
      </c>
      <c r="F482" s="55">
        <v>1.05</v>
      </c>
      <c r="G482" s="37">
        <f t="shared" si="21"/>
        <v>2.24</v>
      </c>
      <c r="H482" s="38">
        <v>0.6</v>
      </c>
      <c r="I482" s="39">
        <f t="shared" si="22"/>
        <v>1.974</v>
      </c>
      <c r="J482" s="39">
        <f t="shared" si="23"/>
        <v>0.469</v>
      </c>
    </row>
    <row r="483" spans="1:10" ht="14.25">
      <c r="A483" s="52" t="s">
        <v>2631</v>
      </c>
      <c r="B483" s="53" t="s">
        <v>2632</v>
      </c>
      <c r="C483" s="52" t="s">
        <v>1725</v>
      </c>
      <c r="D483" s="52"/>
      <c r="E483" s="54">
        <v>3.76</v>
      </c>
      <c r="F483" s="55">
        <v>1.05</v>
      </c>
      <c r="G483" s="37">
        <f t="shared" si="21"/>
        <v>2.71</v>
      </c>
      <c r="H483" s="38">
        <v>0.6</v>
      </c>
      <c r="I483" s="39">
        <f t="shared" si="22"/>
        <v>2.256</v>
      </c>
      <c r="J483" s="39">
        <f t="shared" si="23"/>
        <v>0.387</v>
      </c>
    </row>
    <row r="484" spans="1:10" ht="14.25">
      <c r="A484" s="52" t="s">
        <v>2633</v>
      </c>
      <c r="B484" s="53" t="s">
        <v>2634</v>
      </c>
      <c r="C484" s="52" t="s">
        <v>1725</v>
      </c>
      <c r="D484" s="52"/>
      <c r="E484" s="54">
        <v>5.67</v>
      </c>
      <c r="F484" s="55">
        <v>0</v>
      </c>
      <c r="G484" s="37">
        <f t="shared" si="21"/>
        <v>5.67</v>
      </c>
      <c r="H484" s="38">
        <v>0.6</v>
      </c>
      <c r="I484" s="39">
        <f t="shared" si="22"/>
        <v>3.4019999999999997</v>
      </c>
      <c r="J484" s="39">
        <f t="shared" si="23"/>
        <v>0</v>
      </c>
    </row>
    <row r="485" spans="1:10" ht="14.25">
      <c r="A485" s="52" t="s">
        <v>2635</v>
      </c>
      <c r="B485" s="53" t="s">
        <v>2636</v>
      </c>
      <c r="C485" s="52" t="s">
        <v>1725</v>
      </c>
      <c r="D485" s="52"/>
      <c r="E485" s="54">
        <v>3.12</v>
      </c>
      <c r="F485" s="55">
        <v>1.05</v>
      </c>
      <c r="G485" s="37">
        <f t="shared" si="21"/>
        <v>2.0700000000000003</v>
      </c>
      <c r="H485" s="38">
        <v>0.6</v>
      </c>
      <c r="I485" s="39">
        <f t="shared" si="22"/>
        <v>1.8719999999999999</v>
      </c>
      <c r="J485" s="39">
        <f t="shared" si="23"/>
        <v>0.507</v>
      </c>
    </row>
    <row r="486" spans="1:10" ht="14.25">
      <c r="A486" s="52" t="s">
        <v>2637</v>
      </c>
      <c r="B486" s="53" t="s">
        <v>2638</v>
      </c>
      <c r="C486" s="52" t="s">
        <v>1725</v>
      </c>
      <c r="D486" s="52"/>
      <c r="E486" s="54">
        <v>3.58</v>
      </c>
      <c r="F486" s="55">
        <v>1.05</v>
      </c>
      <c r="G486" s="37">
        <f t="shared" si="21"/>
        <v>2.5300000000000002</v>
      </c>
      <c r="H486" s="38">
        <v>0.6</v>
      </c>
      <c r="I486" s="39">
        <f t="shared" si="22"/>
        <v>2.148</v>
      </c>
      <c r="J486" s="39">
        <f t="shared" si="23"/>
        <v>0.415</v>
      </c>
    </row>
    <row r="487" spans="1:10" ht="14.25">
      <c r="A487" s="52" t="s">
        <v>2639</v>
      </c>
      <c r="B487" s="53" t="s">
        <v>2640</v>
      </c>
      <c r="C487" s="52" t="s">
        <v>1725</v>
      </c>
      <c r="D487" s="52"/>
      <c r="E487" s="54">
        <v>4.42</v>
      </c>
      <c r="F487" s="55">
        <v>1.05</v>
      </c>
      <c r="G487" s="37">
        <f t="shared" si="21"/>
        <v>3.37</v>
      </c>
      <c r="H487" s="38">
        <v>0.6</v>
      </c>
      <c r="I487" s="39">
        <f t="shared" si="22"/>
        <v>2.6519999999999997</v>
      </c>
      <c r="J487" s="39">
        <f t="shared" si="23"/>
        <v>0.312</v>
      </c>
    </row>
    <row r="488" spans="1:10" ht="14.25">
      <c r="A488" s="52" t="s">
        <v>2641</v>
      </c>
      <c r="B488" s="53" t="s">
        <v>2642</v>
      </c>
      <c r="C488" s="52" t="s">
        <v>1725</v>
      </c>
      <c r="D488" s="52"/>
      <c r="E488" s="54">
        <v>6.86</v>
      </c>
      <c r="F488" s="55">
        <v>1.27</v>
      </c>
      <c r="G488" s="37">
        <f t="shared" si="21"/>
        <v>5.59</v>
      </c>
      <c r="H488" s="38">
        <v>0.6</v>
      </c>
      <c r="I488" s="39">
        <f t="shared" si="22"/>
        <v>4.116</v>
      </c>
      <c r="J488" s="39">
        <f t="shared" si="23"/>
        <v>0.227</v>
      </c>
    </row>
    <row r="489" spans="1:10" ht="14.25">
      <c r="A489" s="52" t="s">
        <v>2643</v>
      </c>
      <c r="B489" s="53" t="s">
        <v>2644</v>
      </c>
      <c r="C489" s="52" t="s">
        <v>1715</v>
      </c>
      <c r="D489" s="52"/>
      <c r="E489" s="54">
        <v>3.8</v>
      </c>
      <c r="F489" s="55">
        <v>1.29</v>
      </c>
      <c r="G489" s="37">
        <f t="shared" si="21"/>
        <v>2.51</v>
      </c>
      <c r="H489" s="38">
        <v>0.6</v>
      </c>
      <c r="I489" s="39">
        <f t="shared" si="22"/>
        <v>2.28</v>
      </c>
      <c r="J489" s="39">
        <f t="shared" si="23"/>
        <v>0.514</v>
      </c>
    </row>
    <row r="490" spans="1:10" ht="14.25">
      <c r="A490" s="52" t="s">
        <v>2645</v>
      </c>
      <c r="B490" s="53" t="s">
        <v>2646</v>
      </c>
      <c r="C490" s="52" t="s">
        <v>1715</v>
      </c>
      <c r="D490" s="52"/>
      <c r="E490" s="54">
        <v>7.79</v>
      </c>
      <c r="F490" s="55">
        <v>1.61</v>
      </c>
      <c r="G490" s="37">
        <f t="shared" si="21"/>
        <v>6.18</v>
      </c>
      <c r="H490" s="38">
        <v>0.6</v>
      </c>
      <c r="I490" s="39">
        <f t="shared" si="22"/>
        <v>4.6739999999999995</v>
      </c>
      <c r="J490" s="39">
        <f t="shared" si="23"/>
        <v>0.261</v>
      </c>
    </row>
    <row r="491" spans="1:10" ht="14.25">
      <c r="A491" s="52" t="s">
        <v>2647</v>
      </c>
      <c r="B491" s="53" t="s">
        <v>2648</v>
      </c>
      <c r="C491" s="52" t="s">
        <v>1715</v>
      </c>
      <c r="D491" s="52"/>
      <c r="E491" s="54">
        <v>12.08</v>
      </c>
      <c r="F491" s="55">
        <v>1.96</v>
      </c>
      <c r="G491" s="37">
        <f t="shared" si="21"/>
        <v>10.120000000000001</v>
      </c>
      <c r="H491" s="38">
        <v>0.6</v>
      </c>
      <c r="I491" s="39">
        <f t="shared" si="22"/>
        <v>7.247999999999999</v>
      </c>
      <c r="J491" s="39">
        <f t="shared" si="23"/>
        <v>0.194</v>
      </c>
    </row>
    <row r="492" spans="1:10" ht="14.25">
      <c r="A492" s="52" t="s">
        <v>2649</v>
      </c>
      <c r="B492" s="53" t="s">
        <v>2650</v>
      </c>
      <c r="C492" s="52" t="s">
        <v>1715</v>
      </c>
      <c r="D492" s="52"/>
      <c r="E492" s="54">
        <v>28.95</v>
      </c>
      <c r="F492" s="55">
        <v>8.02</v>
      </c>
      <c r="G492" s="37">
        <f t="shared" si="21"/>
        <v>20.93</v>
      </c>
      <c r="H492" s="38">
        <v>0.6</v>
      </c>
      <c r="I492" s="39">
        <f t="shared" si="22"/>
        <v>17.369999999999997</v>
      </c>
      <c r="J492" s="39">
        <f t="shared" si="23"/>
        <v>0.383</v>
      </c>
    </row>
    <row r="493" spans="1:10" ht="14.25">
      <c r="A493" s="52" t="s">
        <v>2651</v>
      </c>
      <c r="B493" s="53" t="s">
        <v>2652</v>
      </c>
      <c r="C493" s="52" t="s">
        <v>1715</v>
      </c>
      <c r="D493" s="52"/>
      <c r="E493" s="54">
        <v>33.54</v>
      </c>
      <c r="F493" s="55">
        <v>8.91</v>
      </c>
      <c r="G493" s="37">
        <f t="shared" si="21"/>
        <v>24.63</v>
      </c>
      <c r="H493" s="38">
        <v>0.6</v>
      </c>
      <c r="I493" s="39">
        <f t="shared" si="22"/>
        <v>20.124</v>
      </c>
      <c r="J493" s="39">
        <f t="shared" si="23"/>
        <v>0.362</v>
      </c>
    </row>
    <row r="494" spans="1:10" ht="14.25">
      <c r="A494" s="52" t="s">
        <v>2653</v>
      </c>
      <c r="B494" s="53" t="s">
        <v>2654</v>
      </c>
      <c r="C494" s="52" t="s">
        <v>1715</v>
      </c>
      <c r="D494" s="52"/>
      <c r="E494" s="54">
        <v>57.9</v>
      </c>
      <c r="F494" s="55">
        <v>10.76</v>
      </c>
      <c r="G494" s="37">
        <f t="shared" si="21"/>
        <v>47.14</v>
      </c>
      <c r="H494" s="38">
        <v>0.6</v>
      </c>
      <c r="I494" s="39">
        <f t="shared" si="22"/>
        <v>34.739999999999995</v>
      </c>
      <c r="J494" s="39">
        <f t="shared" si="23"/>
        <v>0.228</v>
      </c>
    </row>
    <row r="495" spans="1:10" ht="14.25">
      <c r="A495" s="52" t="s">
        <v>2655</v>
      </c>
      <c r="B495" s="53" t="s">
        <v>2656</v>
      </c>
      <c r="C495" s="52" t="s">
        <v>1715</v>
      </c>
      <c r="D495" s="52"/>
      <c r="E495" s="54">
        <v>16.14</v>
      </c>
      <c r="F495" s="55">
        <v>7.46</v>
      </c>
      <c r="G495" s="37">
        <f t="shared" si="21"/>
        <v>8.68</v>
      </c>
      <c r="H495" s="38">
        <v>0.6</v>
      </c>
      <c r="I495" s="39">
        <f t="shared" si="22"/>
        <v>9.684</v>
      </c>
      <c r="J495" s="39">
        <f t="shared" si="23"/>
        <v>0.859</v>
      </c>
    </row>
    <row r="496" spans="1:10" ht="14.25">
      <c r="A496" s="52" t="s">
        <v>2657</v>
      </c>
      <c r="B496" s="53" t="s">
        <v>2658</v>
      </c>
      <c r="C496" s="52" t="s">
        <v>1715</v>
      </c>
      <c r="D496" s="52"/>
      <c r="E496" s="54">
        <v>16.78</v>
      </c>
      <c r="F496" s="55">
        <v>7.96</v>
      </c>
      <c r="G496" s="37">
        <f t="shared" si="21"/>
        <v>8.82</v>
      </c>
      <c r="H496" s="38">
        <v>0.6</v>
      </c>
      <c r="I496" s="39">
        <f t="shared" si="22"/>
        <v>10.068</v>
      </c>
      <c r="J496" s="39">
        <f t="shared" si="23"/>
        <v>0.902</v>
      </c>
    </row>
    <row r="497" spans="1:10" ht="14.25">
      <c r="A497" s="52" t="s">
        <v>2659</v>
      </c>
      <c r="B497" s="53" t="s">
        <v>2660</v>
      </c>
      <c r="C497" s="52" t="s">
        <v>1715</v>
      </c>
      <c r="D497" s="52"/>
      <c r="E497" s="54">
        <v>21.59</v>
      </c>
      <c r="F497" s="55">
        <v>7.96</v>
      </c>
      <c r="G497" s="37">
        <f t="shared" si="21"/>
        <v>13.629999999999999</v>
      </c>
      <c r="H497" s="38">
        <v>0.6</v>
      </c>
      <c r="I497" s="39">
        <f t="shared" si="22"/>
        <v>12.953999999999999</v>
      </c>
      <c r="J497" s="39">
        <f t="shared" si="23"/>
        <v>0.584</v>
      </c>
    </row>
    <row r="498" spans="1:10" ht="14.25">
      <c r="A498" s="52" t="s">
        <v>2661</v>
      </c>
      <c r="B498" s="53" t="s">
        <v>2662</v>
      </c>
      <c r="C498" s="52" t="s">
        <v>1715</v>
      </c>
      <c r="D498" s="52"/>
      <c r="E498" s="54">
        <v>23.06</v>
      </c>
      <c r="F498" s="55">
        <v>7.96</v>
      </c>
      <c r="G498" s="37">
        <f t="shared" si="21"/>
        <v>15.099999999999998</v>
      </c>
      <c r="H498" s="38">
        <v>0.6</v>
      </c>
      <c r="I498" s="39">
        <f t="shared" si="22"/>
        <v>13.835999999999999</v>
      </c>
      <c r="J498" s="39">
        <f t="shared" si="23"/>
        <v>0.527</v>
      </c>
    </row>
    <row r="499" spans="1:10" ht="14.25">
      <c r="A499" s="52" t="s">
        <v>2663</v>
      </c>
      <c r="B499" s="53" t="s">
        <v>2664</v>
      </c>
      <c r="C499" s="52" t="s">
        <v>1715</v>
      </c>
      <c r="D499" s="52"/>
      <c r="E499" s="54">
        <v>32.7</v>
      </c>
      <c r="F499" s="55">
        <v>8.43</v>
      </c>
      <c r="G499" s="37">
        <f aca="true" t="shared" si="24" ref="G499:G562">E499-F499</f>
        <v>24.270000000000003</v>
      </c>
      <c r="H499" s="38">
        <v>0.6</v>
      </c>
      <c r="I499" s="39">
        <f t="shared" si="22"/>
        <v>19.62</v>
      </c>
      <c r="J499" s="39">
        <f t="shared" si="23"/>
        <v>0.347</v>
      </c>
    </row>
    <row r="500" spans="1:10" ht="14.25">
      <c r="A500" s="52" t="s">
        <v>2665</v>
      </c>
      <c r="B500" s="53" t="s">
        <v>2666</v>
      </c>
      <c r="C500" s="52" t="s">
        <v>1715</v>
      </c>
      <c r="D500" s="52"/>
      <c r="E500" s="54">
        <v>15.98</v>
      </c>
      <c r="F500" s="55">
        <v>11.02</v>
      </c>
      <c r="G500" s="37">
        <f t="shared" si="24"/>
        <v>4.960000000000001</v>
      </c>
      <c r="H500" s="38">
        <v>0.6</v>
      </c>
      <c r="I500" s="39">
        <f t="shared" si="22"/>
        <v>9.588</v>
      </c>
      <c r="J500" s="39">
        <f t="shared" si="23"/>
        <v>2.222</v>
      </c>
    </row>
    <row r="501" spans="1:10" ht="14.25">
      <c r="A501" s="52" t="s">
        <v>2667</v>
      </c>
      <c r="B501" s="53" t="s">
        <v>2668</v>
      </c>
      <c r="C501" s="52" t="s">
        <v>1715</v>
      </c>
      <c r="D501" s="52"/>
      <c r="E501" s="54">
        <v>16.14</v>
      </c>
      <c r="F501" s="55">
        <v>11.02</v>
      </c>
      <c r="G501" s="37">
        <f t="shared" si="24"/>
        <v>5.120000000000001</v>
      </c>
      <c r="H501" s="38">
        <v>0.6</v>
      </c>
      <c r="I501" s="39">
        <f t="shared" si="22"/>
        <v>9.684</v>
      </c>
      <c r="J501" s="39">
        <f t="shared" si="23"/>
        <v>2.152</v>
      </c>
    </row>
    <row r="502" spans="1:10" ht="14.25">
      <c r="A502" s="52" t="s">
        <v>2669</v>
      </c>
      <c r="B502" s="53" t="s">
        <v>2670</v>
      </c>
      <c r="C502" s="52" t="s">
        <v>1715</v>
      </c>
      <c r="D502" s="52"/>
      <c r="E502" s="54">
        <v>21.59</v>
      </c>
      <c r="F502" s="55">
        <v>11.02</v>
      </c>
      <c r="G502" s="37">
        <f t="shared" si="24"/>
        <v>10.57</v>
      </c>
      <c r="H502" s="38">
        <v>0.6</v>
      </c>
      <c r="I502" s="39">
        <f t="shared" si="22"/>
        <v>12.953999999999999</v>
      </c>
      <c r="J502" s="39">
        <f t="shared" si="23"/>
        <v>1.043</v>
      </c>
    </row>
    <row r="503" spans="1:10" ht="14.25">
      <c r="A503" s="52" t="s">
        <v>2671</v>
      </c>
      <c r="B503" s="53" t="s">
        <v>2672</v>
      </c>
      <c r="C503" s="52" t="s">
        <v>1715</v>
      </c>
      <c r="D503" s="52"/>
      <c r="E503" s="54">
        <v>35.85</v>
      </c>
      <c r="F503" s="55">
        <v>15.42</v>
      </c>
      <c r="G503" s="37">
        <f t="shared" si="24"/>
        <v>20.43</v>
      </c>
      <c r="H503" s="38">
        <v>0.6</v>
      </c>
      <c r="I503" s="39">
        <f t="shared" si="22"/>
        <v>21.51</v>
      </c>
      <c r="J503" s="39">
        <f t="shared" si="23"/>
        <v>0.755</v>
      </c>
    </row>
    <row r="504" spans="1:10" ht="14.25">
      <c r="A504" s="52" t="s">
        <v>2673</v>
      </c>
      <c r="B504" s="53" t="s">
        <v>2674</v>
      </c>
      <c r="C504" s="52" t="s">
        <v>1715</v>
      </c>
      <c r="D504" s="52"/>
      <c r="E504" s="54">
        <v>43.81</v>
      </c>
      <c r="F504" s="55">
        <v>15.42</v>
      </c>
      <c r="G504" s="37">
        <f t="shared" si="24"/>
        <v>28.39</v>
      </c>
      <c r="H504" s="38">
        <v>0.6</v>
      </c>
      <c r="I504" s="39">
        <f t="shared" si="22"/>
        <v>26.286</v>
      </c>
      <c r="J504" s="39">
        <f t="shared" si="23"/>
        <v>0.543</v>
      </c>
    </row>
    <row r="505" spans="1:10" ht="14.25">
      <c r="A505" s="52" t="s">
        <v>2675</v>
      </c>
      <c r="B505" s="53" t="s">
        <v>2676</v>
      </c>
      <c r="C505" s="52" t="s">
        <v>1715</v>
      </c>
      <c r="D505" s="52"/>
      <c r="E505" s="54">
        <v>64.99</v>
      </c>
      <c r="F505" s="55">
        <v>15.42</v>
      </c>
      <c r="G505" s="37">
        <f t="shared" si="24"/>
        <v>49.56999999999999</v>
      </c>
      <c r="H505" s="38">
        <v>0.6</v>
      </c>
      <c r="I505" s="39">
        <f t="shared" si="22"/>
        <v>38.99399999999999</v>
      </c>
      <c r="J505" s="39">
        <f t="shared" si="23"/>
        <v>0.311</v>
      </c>
    </row>
    <row r="506" spans="1:10" ht="14.25">
      <c r="A506" s="52" t="s">
        <v>2677</v>
      </c>
      <c r="B506" s="53" t="s">
        <v>2678</v>
      </c>
      <c r="C506" s="52" t="s">
        <v>1725</v>
      </c>
      <c r="D506" s="52"/>
      <c r="E506" s="54"/>
      <c r="F506" s="55"/>
      <c r="G506" s="37">
        <f t="shared" si="24"/>
        <v>0</v>
      </c>
      <c r="I506" s="39">
        <f t="shared" si="22"/>
        <v>0</v>
      </c>
      <c r="J506" s="39" t="e">
        <f t="shared" si="23"/>
        <v>#DIV/0!</v>
      </c>
    </row>
    <row r="507" spans="1:10" ht="14.25">
      <c r="A507" s="52" t="s">
        <v>2679</v>
      </c>
      <c r="B507" s="53" t="s">
        <v>2680</v>
      </c>
      <c r="C507" s="52" t="s">
        <v>1725</v>
      </c>
      <c r="D507" s="52"/>
      <c r="E507" s="54"/>
      <c r="F507" s="55"/>
      <c r="G507" s="37">
        <f t="shared" si="24"/>
        <v>0</v>
      </c>
      <c r="I507" s="39">
        <f t="shared" si="22"/>
        <v>0</v>
      </c>
      <c r="J507" s="39" t="e">
        <f t="shared" si="23"/>
        <v>#DIV/0!</v>
      </c>
    </row>
    <row r="508" spans="1:10" ht="14.25">
      <c r="A508" s="52" t="s">
        <v>2681</v>
      </c>
      <c r="B508" s="53" t="s">
        <v>2682</v>
      </c>
      <c r="C508" s="52" t="s">
        <v>1725</v>
      </c>
      <c r="D508" s="52"/>
      <c r="E508" s="54"/>
      <c r="F508" s="55"/>
      <c r="G508" s="37">
        <f t="shared" si="24"/>
        <v>0</v>
      </c>
      <c r="I508" s="39">
        <f t="shared" si="22"/>
        <v>0</v>
      </c>
      <c r="J508" s="39" t="e">
        <f t="shared" si="23"/>
        <v>#DIV/0!</v>
      </c>
    </row>
    <row r="509" spans="1:10" ht="14.25">
      <c r="A509" s="52" t="s">
        <v>2683</v>
      </c>
      <c r="B509" s="53" t="s">
        <v>2684</v>
      </c>
      <c r="C509" s="52" t="s">
        <v>1725</v>
      </c>
      <c r="D509" s="52"/>
      <c r="E509" s="54"/>
      <c r="F509" s="55"/>
      <c r="G509" s="37">
        <f t="shared" si="24"/>
        <v>0</v>
      </c>
      <c r="I509" s="39">
        <f t="shared" si="22"/>
        <v>0</v>
      </c>
      <c r="J509" s="39" t="e">
        <f t="shared" si="23"/>
        <v>#DIV/0!</v>
      </c>
    </row>
    <row r="510" spans="1:10" ht="14.25">
      <c r="A510" s="52" t="s">
        <v>1672</v>
      </c>
      <c r="B510" s="53" t="s">
        <v>2685</v>
      </c>
      <c r="C510" s="52" t="s">
        <v>1715</v>
      </c>
      <c r="D510" s="52"/>
      <c r="E510" s="54">
        <v>21.63</v>
      </c>
      <c r="F510" s="55">
        <v>11.67</v>
      </c>
      <c r="G510" s="37">
        <f t="shared" si="24"/>
        <v>9.959999999999999</v>
      </c>
      <c r="H510" s="38">
        <v>0.6</v>
      </c>
      <c r="I510" s="39">
        <f t="shared" si="22"/>
        <v>12.978</v>
      </c>
      <c r="J510" s="39">
        <f t="shared" si="23"/>
        <v>1.172</v>
      </c>
    </row>
    <row r="511" spans="1:10" ht="14.25">
      <c r="A511" s="52" t="s">
        <v>2686</v>
      </c>
      <c r="B511" s="53" t="s">
        <v>2687</v>
      </c>
      <c r="C511" s="52" t="s">
        <v>1715</v>
      </c>
      <c r="D511" s="52"/>
      <c r="E511" s="54"/>
      <c r="F511" s="55"/>
      <c r="G511" s="37">
        <f t="shared" si="24"/>
        <v>0</v>
      </c>
      <c r="H511" s="38">
        <v>0.6</v>
      </c>
      <c r="I511" s="39">
        <f t="shared" si="22"/>
        <v>0</v>
      </c>
      <c r="J511" s="39" t="e">
        <f t="shared" si="23"/>
        <v>#DIV/0!</v>
      </c>
    </row>
    <row r="512" spans="1:10" ht="14.25">
      <c r="A512" s="52" t="s">
        <v>1673</v>
      </c>
      <c r="B512" s="53" t="s">
        <v>2688</v>
      </c>
      <c r="C512" s="52" t="s">
        <v>1715</v>
      </c>
      <c r="D512" s="52"/>
      <c r="E512" s="54">
        <v>27.86</v>
      </c>
      <c r="F512" s="55">
        <v>13.03</v>
      </c>
      <c r="G512" s="37">
        <f t="shared" si="24"/>
        <v>14.83</v>
      </c>
      <c r="H512" s="38">
        <v>0.6</v>
      </c>
      <c r="I512" s="39">
        <f t="shared" si="22"/>
        <v>16.715999999999998</v>
      </c>
      <c r="J512" s="39">
        <f t="shared" si="23"/>
        <v>0.879</v>
      </c>
    </row>
    <row r="513" spans="1:10" ht="14.25">
      <c r="A513" s="52" t="s">
        <v>2689</v>
      </c>
      <c r="B513" s="53" t="s">
        <v>2690</v>
      </c>
      <c r="C513" s="52" t="s">
        <v>1715</v>
      </c>
      <c r="D513" s="52"/>
      <c r="E513" s="54"/>
      <c r="F513" s="55"/>
      <c r="G513" s="37">
        <f t="shared" si="24"/>
        <v>0</v>
      </c>
      <c r="H513" s="38">
        <v>0.6</v>
      </c>
      <c r="I513" s="39">
        <f t="shared" si="22"/>
        <v>0</v>
      </c>
      <c r="J513" s="39" t="e">
        <f t="shared" si="23"/>
        <v>#DIV/0!</v>
      </c>
    </row>
    <row r="514" spans="1:10" ht="14.25">
      <c r="A514" s="52" t="s">
        <v>1674</v>
      </c>
      <c r="B514" s="53" t="s">
        <v>2691</v>
      </c>
      <c r="C514" s="52" t="s">
        <v>1715</v>
      </c>
      <c r="D514" s="52"/>
      <c r="E514" s="54">
        <v>35.27</v>
      </c>
      <c r="F514" s="55">
        <v>14.57</v>
      </c>
      <c r="G514" s="37">
        <f t="shared" si="24"/>
        <v>20.700000000000003</v>
      </c>
      <c r="H514" s="38">
        <v>0.6</v>
      </c>
      <c r="I514" s="39">
        <f t="shared" si="22"/>
        <v>21.162000000000003</v>
      </c>
      <c r="J514" s="39">
        <f t="shared" si="23"/>
        <v>0.704</v>
      </c>
    </row>
    <row r="515" spans="1:10" ht="14.25">
      <c r="A515" s="52" t="s">
        <v>2692</v>
      </c>
      <c r="B515" s="53" t="s">
        <v>2693</v>
      </c>
      <c r="C515" s="52" t="s">
        <v>1715</v>
      </c>
      <c r="D515" s="52"/>
      <c r="E515" s="54"/>
      <c r="F515" s="55"/>
      <c r="G515" s="37">
        <f t="shared" si="24"/>
        <v>0</v>
      </c>
      <c r="H515" s="38">
        <v>0.6</v>
      </c>
      <c r="I515" s="39">
        <f t="shared" si="22"/>
        <v>0</v>
      </c>
      <c r="J515" s="39" t="e">
        <f t="shared" si="23"/>
        <v>#DIV/0!</v>
      </c>
    </row>
    <row r="516" spans="1:10" ht="14.25">
      <c r="A516" s="52" t="s">
        <v>1675</v>
      </c>
      <c r="B516" s="53" t="s">
        <v>2694</v>
      </c>
      <c r="C516" s="52" t="s">
        <v>1715</v>
      </c>
      <c r="D516" s="52"/>
      <c r="E516" s="54">
        <v>10.67</v>
      </c>
      <c r="F516" s="55">
        <v>7.49</v>
      </c>
      <c r="G516" s="37">
        <f t="shared" si="24"/>
        <v>3.1799999999999997</v>
      </c>
      <c r="H516" s="38">
        <v>0.6</v>
      </c>
      <c r="I516" s="39">
        <f t="shared" si="22"/>
        <v>6.402</v>
      </c>
      <c r="J516" s="39">
        <f t="shared" si="23"/>
        <v>2.355</v>
      </c>
    </row>
    <row r="517" spans="1:10" ht="14.25">
      <c r="A517" s="52" t="s">
        <v>1676</v>
      </c>
      <c r="B517" s="53" t="s">
        <v>2695</v>
      </c>
      <c r="C517" s="52" t="s">
        <v>1715</v>
      </c>
      <c r="D517" s="52"/>
      <c r="E517" s="54">
        <v>22.82</v>
      </c>
      <c r="F517" s="55">
        <v>13.03</v>
      </c>
      <c r="G517" s="37">
        <f t="shared" si="24"/>
        <v>9.790000000000001</v>
      </c>
      <c r="H517" s="38">
        <v>0.6</v>
      </c>
      <c r="I517" s="39">
        <f t="shared" si="22"/>
        <v>13.692</v>
      </c>
      <c r="J517" s="39">
        <f t="shared" si="23"/>
        <v>1.331</v>
      </c>
    </row>
    <row r="518" spans="1:10" ht="14.25">
      <c r="A518" s="52" t="s">
        <v>2696</v>
      </c>
      <c r="B518" s="53" t="s">
        <v>2697</v>
      </c>
      <c r="C518" s="52" t="s">
        <v>1715</v>
      </c>
      <c r="D518" s="52"/>
      <c r="E518" s="54"/>
      <c r="F518" s="55"/>
      <c r="G518" s="37">
        <f t="shared" si="24"/>
        <v>0</v>
      </c>
      <c r="H518" s="38">
        <v>0.6</v>
      </c>
      <c r="I518" s="39">
        <f t="shared" si="22"/>
        <v>0</v>
      </c>
      <c r="J518" s="39" t="e">
        <f t="shared" si="23"/>
        <v>#DIV/0!</v>
      </c>
    </row>
    <row r="519" spans="1:10" ht="14.25">
      <c r="A519" s="52" t="s">
        <v>2698</v>
      </c>
      <c r="B519" s="53" t="s">
        <v>2699</v>
      </c>
      <c r="C519" s="52" t="s">
        <v>1715</v>
      </c>
      <c r="D519" s="52"/>
      <c r="E519" s="54">
        <v>10.67</v>
      </c>
      <c r="F519" s="55">
        <v>7.49</v>
      </c>
      <c r="G519" s="37">
        <f t="shared" si="24"/>
        <v>3.1799999999999997</v>
      </c>
      <c r="H519" s="38">
        <v>0.6</v>
      </c>
      <c r="I519" s="39">
        <f aca="true" t="shared" si="25" ref="I519:I582">E519*H519</f>
        <v>6.402</v>
      </c>
      <c r="J519" s="39">
        <f aca="true" t="shared" si="26" ref="J519:J582">ROUND(F519/G519,3)</f>
        <v>2.355</v>
      </c>
    </row>
    <row r="520" spans="1:10" ht="14.25">
      <c r="A520" s="52" t="s">
        <v>2700</v>
      </c>
      <c r="B520" s="53" t="s">
        <v>2701</v>
      </c>
      <c r="C520" s="52" t="s">
        <v>1715</v>
      </c>
      <c r="D520" s="52"/>
      <c r="E520" s="54">
        <v>22.82</v>
      </c>
      <c r="F520" s="55">
        <v>13.03</v>
      </c>
      <c r="G520" s="37">
        <f t="shared" si="24"/>
        <v>9.790000000000001</v>
      </c>
      <c r="H520" s="38">
        <v>0.6</v>
      </c>
      <c r="I520" s="39">
        <f t="shared" si="25"/>
        <v>13.692</v>
      </c>
      <c r="J520" s="39">
        <f t="shared" si="26"/>
        <v>1.331</v>
      </c>
    </row>
    <row r="521" spans="1:10" ht="14.25">
      <c r="A521" s="52" t="s">
        <v>2702</v>
      </c>
      <c r="B521" s="53" t="s">
        <v>2703</v>
      </c>
      <c r="C521" s="52" t="s">
        <v>1715</v>
      </c>
      <c r="D521" s="52"/>
      <c r="E521" s="54">
        <v>10.67</v>
      </c>
      <c r="F521" s="55">
        <v>8.74</v>
      </c>
      <c r="G521" s="37">
        <f t="shared" si="24"/>
        <v>1.9299999999999997</v>
      </c>
      <c r="H521" s="38">
        <v>0.6</v>
      </c>
      <c r="I521" s="39">
        <f t="shared" si="25"/>
        <v>6.402</v>
      </c>
      <c r="J521" s="39">
        <f t="shared" si="26"/>
        <v>4.528</v>
      </c>
    </row>
    <row r="522" spans="1:10" ht="14.25">
      <c r="A522" s="52" t="s">
        <v>2704</v>
      </c>
      <c r="B522" s="53" t="s">
        <v>2705</v>
      </c>
      <c r="C522" s="52" t="s">
        <v>1715</v>
      </c>
      <c r="D522" s="52"/>
      <c r="E522" s="54">
        <v>23.12</v>
      </c>
      <c r="F522" s="55">
        <v>12.25</v>
      </c>
      <c r="G522" s="37">
        <f t="shared" si="24"/>
        <v>10.870000000000001</v>
      </c>
      <c r="H522" s="38">
        <v>0.6</v>
      </c>
      <c r="I522" s="39">
        <f t="shared" si="25"/>
        <v>13.872</v>
      </c>
      <c r="J522" s="39">
        <f t="shared" si="26"/>
        <v>1.127</v>
      </c>
    </row>
    <row r="523" spans="1:10" ht="14.25">
      <c r="A523" s="52" t="s">
        <v>2706</v>
      </c>
      <c r="B523" s="53" t="s">
        <v>2707</v>
      </c>
      <c r="C523" s="52" t="s">
        <v>1715</v>
      </c>
      <c r="D523" s="52"/>
      <c r="E523" s="54"/>
      <c r="F523" s="55"/>
      <c r="G523" s="37">
        <f t="shared" si="24"/>
        <v>0</v>
      </c>
      <c r="H523" s="38">
        <v>0.6</v>
      </c>
      <c r="I523" s="39">
        <f t="shared" si="25"/>
        <v>0</v>
      </c>
      <c r="J523" s="39" t="e">
        <f t="shared" si="26"/>
        <v>#DIV/0!</v>
      </c>
    </row>
    <row r="524" spans="1:10" ht="14.25">
      <c r="A524" s="52" t="s">
        <v>2708</v>
      </c>
      <c r="B524" s="53" t="s">
        <v>2709</v>
      </c>
      <c r="C524" s="52" t="s">
        <v>1715</v>
      </c>
      <c r="D524" s="52"/>
      <c r="E524" s="54">
        <v>32.6</v>
      </c>
      <c r="F524" s="55">
        <v>13.39</v>
      </c>
      <c r="G524" s="37">
        <f t="shared" si="24"/>
        <v>19.21</v>
      </c>
      <c r="H524" s="38">
        <v>0.6</v>
      </c>
      <c r="I524" s="39">
        <f t="shared" si="25"/>
        <v>19.56</v>
      </c>
      <c r="J524" s="39">
        <f t="shared" si="26"/>
        <v>0.697</v>
      </c>
    </row>
    <row r="525" spans="1:10" ht="14.25">
      <c r="A525" s="52" t="s">
        <v>2710</v>
      </c>
      <c r="B525" s="53" t="s">
        <v>2711</v>
      </c>
      <c r="C525" s="52" t="s">
        <v>1715</v>
      </c>
      <c r="D525" s="52"/>
      <c r="E525" s="54">
        <v>42.98</v>
      </c>
      <c r="F525" s="55">
        <v>15.11</v>
      </c>
      <c r="G525" s="37">
        <f t="shared" si="24"/>
        <v>27.869999999999997</v>
      </c>
      <c r="H525" s="38">
        <v>0.6</v>
      </c>
      <c r="I525" s="39">
        <f t="shared" si="25"/>
        <v>25.787999999999997</v>
      </c>
      <c r="J525" s="39">
        <f t="shared" si="26"/>
        <v>0.542</v>
      </c>
    </row>
    <row r="526" spans="1:10" ht="14.25">
      <c r="A526" s="52" t="s">
        <v>2712</v>
      </c>
      <c r="B526" s="53" t="s">
        <v>2713</v>
      </c>
      <c r="C526" s="52" t="s">
        <v>1715</v>
      </c>
      <c r="D526" s="52"/>
      <c r="E526" s="54">
        <v>11.55</v>
      </c>
      <c r="F526" s="55">
        <v>7.89</v>
      </c>
      <c r="G526" s="37">
        <f t="shared" si="24"/>
        <v>3.660000000000001</v>
      </c>
      <c r="H526" s="38">
        <v>0.6</v>
      </c>
      <c r="I526" s="39">
        <f t="shared" si="25"/>
        <v>6.930000000000001</v>
      </c>
      <c r="J526" s="39">
        <f t="shared" si="26"/>
        <v>2.156</v>
      </c>
    </row>
    <row r="527" spans="1:10" ht="14.25">
      <c r="A527" s="52" t="s">
        <v>2714</v>
      </c>
      <c r="B527" s="53" t="s">
        <v>2715</v>
      </c>
      <c r="C527" s="52" t="s">
        <v>1715</v>
      </c>
      <c r="D527" s="52"/>
      <c r="E527" s="54">
        <v>26.67</v>
      </c>
      <c r="F527" s="55">
        <v>13.39</v>
      </c>
      <c r="G527" s="37">
        <f t="shared" si="24"/>
        <v>13.280000000000001</v>
      </c>
      <c r="H527" s="38">
        <v>0.6</v>
      </c>
      <c r="I527" s="39">
        <f t="shared" si="25"/>
        <v>16.002</v>
      </c>
      <c r="J527" s="39">
        <f t="shared" si="26"/>
        <v>1.008</v>
      </c>
    </row>
    <row r="528" spans="1:10" ht="14.25">
      <c r="A528" s="52" t="s">
        <v>2716</v>
      </c>
      <c r="B528" s="53" t="s">
        <v>2717</v>
      </c>
      <c r="C528" s="52" t="s">
        <v>1715</v>
      </c>
      <c r="D528" s="52"/>
      <c r="E528" s="54">
        <v>13.34</v>
      </c>
      <c r="F528" s="55">
        <v>7.89</v>
      </c>
      <c r="G528" s="37">
        <f t="shared" si="24"/>
        <v>5.45</v>
      </c>
      <c r="H528" s="38">
        <v>0.6</v>
      </c>
      <c r="I528" s="39">
        <f t="shared" si="25"/>
        <v>8.004</v>
      </c>
      <c r="J528" s="39">
        <f t="shared" si="26"/>
        <v>1.448</v>
      </c>
    </row>
    <row r="529" spans="1:10" ht="14.25">
      <c r="A529" s="52" t="s">
        <v>2718</v>
      </c>
      <c r="B529" s="53" t="s">
        <v>2719</v>
      </c>
      <c r="C529" s="52" t="s">
        <v>1715</v>
      </c>
      <c r="D529" s="52"/>
      <c r="E529" s="54">
        <v>24.9</v>
      </c>
      <c r="F529" s="55">
        <v>13.39</v>
      </c>
      <c r="G529" s="37">
        <f t="shared" si="24"/>
        <v>11.509999999999998</v>
      </c>
      <c r="H529" s="38">
        <v>0.6</v>
      </c>
      <c r="I529" s="39">
        <f t="shared" si="25"/>
        <v>14.939999999999998</v>
      </c>
      <c r="J529" s="39">
        <f t="shared" si="26"/>
        <v>1.163</v>
      </c>
    </row>
    <row r="530" spans="1:10" ht="14.25">
      <c r="A530" s="52" t="s">
        <v>2720</v>
      </c>
      <c r="B530" s="53" t="s">
        <v>2721</v>
      </c>
      <c r="C530" s="52" t="s">
        <v>1715</v>
      </c>
      <c r="D530" s="52"/>
      <c r="E530" s="54">
        <v>13.34</v>
      </c>
      <c r="F530" s="55">
        <v>8.74</v>
      </c>
      <c r="G530" s="37">
        <f t="shared" si="24"/>
        <v>4.6</v>
      </c>
      <c r="H530" s="38">
        <v>0.6</v>
      </c>
      <c r="I530" s="39">
        <f t="shared" si="25"/>
        <v>8.004</v>
      </c>
      <c r="J530" s="39">
        <f t="shared" si="26"/>
        <v>1.9</v>
      </c>
    </row>
    <row r="531" spans="1:10" ht="14.25">
      <c r="A531" s="52" t="s">
        <v>2722</v>
      </c>
      <c r="B531" s="53" t="s">
        <v>2723</v>
      </c>
      <c r="C531" s="52" t="s">
        <v>1715</v>
      </c>
      <c r="D531" s="52"/>
      <c r="E531" s="54">
        <v>22.23</v>
      </c>
      <c r="F531" s="55">
        <v>9.94</v>
      </c>
      <c r="G531" s="37">
        <f t="shared" si="24"/>
        <v>12.290000000000001</v>
      </c>
      <c r="H531" s="38">
        <v>0.6</v>
      </c>
      <c r="I531" s="39">
        <f t="shared" si="25"/>
        <v>13.338</v>
      </c>
      <c r="J531" s="39">
        <f t="shared" si="26"/>
        <v>0.809</v>
      </c>
    </row>
    <row r="532" spans="1:10" ht="14.25">
      <c r="A532" s="52" t="s">
        <v>1677</v>
      </c>
      <c r="B532" s="53" t="s">
        <v>2724</v>
      </c>
      <c r="C532" s="52" t="s">
        <v>1715</v>
      </c>
      <c r="D532" s="52"/>
      <c r="E532" s="54">
        <v>27.78</v>
      </c>
      <c r="F532" s="55">
        <v>10.5</v>
      </c>
      <c r="G532" s="37">
        <f t="shared" si="24"/>
        <v>17.28</v>
      </c>
      <c r="H532" s="38">
        <v>0.6</v>
      </c>
      <c r="I532" s="39">
        <f t="shared" si="25"/>
        <v>16.668</v>
      </c>
      <c r="J532" s="39">
        <f t="shared" si="26"/>
        <v>0.608</v>
      </c>
    </row>
    <row r="533" spans="1:10" ht="14.25">
      <c r="A533" s="52" t="s">
        <v>2725</v>
      </c>
      <c r="B533" s="53" t="s">
        <v>2726</v>
      </c>
      <c r="C533" s="52" t="s">
        <v>1715</v>
      </c>
      <c r="D533" s="52"/>
      <c r="E533" s="54"/>
      <c r="F533" s="55"/>
      <c r="G533" s="37">
        <f t="shared" si="24"/>
        <v>0</v>
      </c>
      <c r="H533" s="38">
        <v>0.6</v>
      </c>
      <c r="I533" s="39">
        <f t="shared" si="25"/>
        <v>0</v>
      </c>
      <c r="J533" s="39" t="e">
        <f t="shared" si="26"/>
        <v>#DIV/0!</v>
      </c>
    </row>
    <row r="534" spans="1:10" ht="14.25">
      <c r="A534" s="52" t="s">
        <v>2727</v>
      </c>
      <c r="B534" s="53" t="s">
        <v>2728</v>
      </c>
      <c r="C534" s="52" t="s">
        <v>1715</v>
      </c>
      <c r="D534" s="52"/>
      <c r="E534" s="54"/>
      <c r="F534" s="55"/>
      <c r="G534" s="37">
        <f t="shared" si="24"/>
        <v>0</v>
      </c>
      <c r="H534" s="38">
        <v>0.6</v>
      </c>
      <c r="I534" s="39">
        <f t="shared" si="25"/>
        <v>0</v>
      </c>
      <c r="J534" s="39" t="e">
        <f t="shared" si="26"/>
        <v>#DIV/0!</v>
      </c>
    </row>
    <row r="535" spans="1:10" ht="14.25">
      <c r="A535" s="52" t="s">
        <v>2729</v>
      </c>
      <c r="B535" s="53" t="s">
        <v>2730</v>
      </c>
      <c r="C535" s="52" t="s">
        <v>1715</v>
      </c>
      <c r="D535" s="52"/>
      <c r="E535" s="54"/>
      <c r="F535" s="55"/>
      <c r="G535" s="37">
        <f t="shared" si="24"/>
        <v>0</v>
      </c>
      <c r="H535" s="38">
        <v>0.6</v>
      </c>
      <c r="I535" s="39">
        <f t="shared" si="25"/>
        <v>0</v>
      </c>
      <c r="J535" s="39" t="e">
        <f t="shared" si="26"/>
        <v>#DIV/0!</v>
      </c>
    </row>
    <row r="536" spans="1:10" ht="14.25">
      <c r="A536" s="52" t="s">
        <v>2731</v>
      </c>
      <c r="B536" s="53" t="s">
        <v>2732</v>
      </c>
      <c r="C536" s="52" t="s">
        <v>1715</v>
      </c>
      <c r="D536" s="52"/>
      <c r="E536" s="54">
        <v>36.15</v>
      </c>
      <c r="F536" s="55">
        <v>13.39</v>
      </c>
      <c r="G536" s="37">
        <f t="shared" si="24"/>
        <v>22.759999999999998</v>
      </c>
      <c r="H536" s="38">
        <v>0.6</v>
      </c>
      <c r="I536" s="39">
        <f t="shared" si="25"/>
        <v>21.689999999999998</v>
      </c>
      <c r="J536" s="39">
        <f t="shared" si="26"/>
        <v>0.588</v>
      </c>
    </row>
    <row r="537" spans="1:10" ht="14.25">
      <c r="A537" s="52" t="s">
        <v>2733</v>
      </c>
      <c r="B537" s="53" t="s">
        <v>2734</v>
      </c>
      <c r="C537" s="52" t="s">
        <v>1715</v>
      </c>
      <c r="D537" s="52"/>
      <c r="E537" s="54">
        <v>45.05</v>
      </c>
      <c r="F537" s="55">
        <v>15.78</v>
      </c>
      <c r="G537" s="37">
        <f t="shared" si="24"/>
        <v>29.269999999999996</v>
      </c>
      <c r="H537" s="38">
        <v>0.6</v>
      </c>
      <c r="I537" s="39">
        <f t="shared" si="25"/>
        <v>27.029999999999998</v>
      </c>
      <c r="J537" s="39">
        <f t="shared" si="26"/>
        <v>0.539</v>
      </c>
    </row>
    <row r="538" spans="1:10" ht="14.25">
      <c r="A538" s="52" t="s">
        <v>2735</v>
      </c>
      <c r="B538" s="53" t="s">
        <v>2736</v>
      </c>
      <c r="C538" s="52" t="s">
        <v>1715</v>
      </c>
      <c r="D538" s="52"/>
      <c r="E538" s="54">
        <v>23.71</v>
      </c>
      <c r="F538" s="55">
        <v>8.74</v>
      </c>
      <c r="G538" s="37">
        <f t="shared" si="24"/>
        <v>14.97</v>
      </c>
      <c r="H538" s="38">
        <v>0.6</v>
      </c>
      <c r="I538" s="39">
        <f t="shared" si="25"/>
        <v>14.226</v>
      </c>
      <c r="J538" s="39">
        <f t="shared" si="26"/>
        <v>0.584</v>
      </c>
    </row>
    <row r="539" spans="1:10" ht="14.25">
      <c r="A539" s="52" t="s">
        <v>2737</v>
      </c>
      <c r="B539" s="53" t="s">
        <v>2738</v>
      </c>
      <c r="C539" s="52" t="s">
        <v>1715</v>
      </c>
      <c r="D539" s="52"/>
      <c r="E539" s="54">
        <v>25.79</v>
      </c>
      <c r="F539" s="55">
        <v>10.47</v>
      </c>
      <c r="G539" s="37">
        <f t="shared" si="24"/>
        <v>15.319999999999999</v>
      </c>
      <c r="H539" s="38">
        <v>0.6</v>
      </c>
      <c r="I539" s="39">
        <f t="shared" si="25"/>
        <v>15.473999999999998</v>
      </c>
      <c r="J539" s="39">
        <f t="shared" si="26"/>
        <v>0.683</v>
      </c>
    </row>
    <row r="540" spans="1:10" ht="14.25">
      <c r="A540" s="52" t="s">
        <v>2739</v>
      </c>
      <c r="B540" s="53" t="s">
        <v>2740</v>
      </c>
      <c r="C540" s="52" t="s">
        <v>1715</v>
      </c>
      <c r="D540" s="52"/>
      <c r="E540" s="54">
        <v>34.38</v>
      </c>
      <c r="F540" s="55">
        <v>13.39</v>
      </c>
      <c r="G540" s="37">
        <f t="shared" si="24"/>
        <v>20.990000000000002</v>
      </c>
      <c r="H540" s="38">
        <v>0.6</v>
      </c>
      <c r="I540" s="39">
        <f t="shared" si="25"/>
        <v>20.628</v>
      </c>
      <c r="J540" s="39">
        <f t="shared" si="26"/>
        <v>0.638</v>
      </c>
    </row>
    <row r="541" spans="1:10" ht="14.25">
      <c r="A541" s="52" t="s">
        <v>2741</v>
      </c>
      <c r="B541" s="53" t="s">
        <v>2742</v>
      </c>
      <c r="C541" s="52" t="s">
        <v>1715</v>
      </c>
      <c r="D541" s="52"/>
      <c r="E541" s="54">
        <v>40.01</v>
      </c>
      <c r="F541" s="55">
        <v>15.11</v>
      </c>
      <c r="G541" s="37">
        <f t="shared" si="24"/>
        <v>24.9</v>
      </c>
      <c r="H541" s="38">
        <v>0.6</v>
      </c>
      <c r="I541" s="39">
        <f t="shared" si="25"/>
        <v>24.005999999999997</v>
      </c>
      <c r="J541" s="39">
        <f t="shared" si="26"/>
        <v>0.607</v>
      </c>
    </row>
    <row r="542" spans="1:10" ht="14.25">
      <c r="A542" s="52" t="s">
        <v>2743</v>
      </c>
      <c r="B542" s="53" t="s">
        <v>2744</v>
      </c>
      <c r="C542" s="52" t="s">
        <v>1715</v>
      </c>
      <c r="D542" s="52"/>
      <c r="E542" s="54">
        <v>10.67</v>
      </c>
      <c r="F542" s="55">
        <v>7.89</v>
      </c>
      <c r="G542" s="37">
        <f t="shared" si="24"/>
        <v>2.7800000000000002</v>
      </c>
      <c r="H542" s="38">
        <v>0.6</v>
      </c>
      <c r="I542" s="39">
        <f t="shared" si="25"/>
        <v>6.402</v>
      </c>
      <c r="J542" s="39">
        <f t="shared" si="26"/>
        <v>2.838</v>
      </c>
    </row>
    <row r="543" spans="1:10" ht="14.25">
      <c r="A543" s="52" t="s">
        <v>1678</v>
      </c>
      <c r="B543" s="53" t="s">
        <v>2745</v>
      </c>
      <c r="C543" s="52" t="s">
        <v>1715</v>
      </c>
      <c r="D543" s="52"/>
      <c r="E543" s="54">
        <v>28</v>
      </c>
      <c r="F543" s="55">
        <v>13.03</v>
      </c>
      <c r="G543" s="37">
        <f t="shared" si="24"/>
        <v>14.97</v>
      </c>
      <c r="H543" s="38">
        <v>0.6</v>
      </c>
      <c r="I543" s="39">
        <f t="shared" si="25"/>
        <v>16.8</v>
      </c>
      <c r="J543" s="39">
        <f t="shared" si="26"/>
        <v>0.87</v>
      </c>
    </row>
    <row r="544" spans="1:10" ht="14.25">
      <c r="A544" s="52" t="s">
        <v>2746</v>
      </c>
      <c r="B544" s="53" t="s">
        <v>2747</v>
      </c>
      <c r="C544" s="52" t="s">
        <v>1715</v>
      </c>
      <c r="D544" s="52"/>
      <c r="E544" s="54"/>
      <c r="F544" s="55"/>
      <c r="G544" s="37">
        <f t="shared" si="24"/>
        <v>0</v>
      </c>
      <c r="H544" s="38">
        <v>0.6</v>
      </c>
      <c r="I544" s="39">
        <f t="shared" si="25"/>
        <v>0</v>
      </c>
      <c r="J544" s="39" t="e">
        <f t="shared" si="26"/>
        <v>#DIV/0!</v>
      </c>
    </row>
    <row r="545" spans="1:10" ht="14.25">
      <c r="A545" s="52" t="s">
        <v>2748</v>
      </c>
      <c r="B545" s="53" t="s">
        <v>2749</v>
      </c>
      <c r="C545" s="52" t="s">
        <v>1715</v>
      </c>
      <c r="D545" s="52"/>
      <c r="E545" s="54"/>
      <c r="F545" s="55"/>
      <c r="G545" s="37">
        <f t="shared" si="24"/>
        <v>0</v>
      </c>
      <c r="H545" s="38">
        <v>0.6</v>
      </c>
      <c r="I545" s="39">
        <f t="shared" si="25"/>
        <v>0</v>
      </c>
      <c r="J545" s="39" t="e">
        <f t="shared" si="26"/>
        <v>#DIV/0!</v>
      </c>
    </row>
    <row r="546" spans="1:10" ht="14.25">
      <c r="A546" s="52" t="s">
        <v>1679</v>
      </c>
      <c r="B546" s="53" t="s">
        <v>2750</v>
      </c>
      <c r="C546" s="52" t="s">
        <v>1715</v>
      </c>
      <c r="D546" s="52"/>
      <c r="E546" s="54">
        <v>36.6</v>
      </c>
      <c r="F546" s="55">
        <v>14.57</v>
      </c>
      <c r="G546" s="37">
        <f t="shared" si="24"/>
        <v>22.03</v>
      </c>
      <c r="H546" s="38">
        <v>0.6</v>
      </c>
      <c r="I546" s="39">
        <f t="shared" si="25"/>
        <v>21.96</v>
      </c>
      <c r="J546" s="39">
        <f t="shared" si="26"/>
        <v>0.661</v>
      </c>
    </row>
    <row r="547" spans="1:10" ht="14.25">
      <c r="A547" s="52" t="s">
        <v>2751</v>
      </c>
      <c r="B547" s="53" t="s">
        <v>2752</v>
      </c>
      <c r="C547" s="52" t="s">
        <v>1715</v>
      </c>
      <c r="D547" s="52"/>
      <c r="E547" s="54"/>
      <c r="F547" s="55"/>
      <c r="G547" s="37">
        <f t="shared" si="24"/>
        <v>0</v>
      </c>
      <c r="H547" s="38">
        <v>0.6</v>
      </c>
      <c r="I547" s="39">
        <f t="shared" si="25"/>
        <v>0</v>
      </c>
      <c r="J547" s="39" t="e">
        <f t="shared" si="26"/>
        <v>#DIV/0!</v>
      </c>
    </row>
    <row r="548" spans="1:10" ht="14.25">
      <c r="A548" s="52" t="s">
        <v>1680</v>
      </c>
      <c r="B548" s="53" t="s">
        <v>2753</v>
      </c>
      <c r="C548" s="52" t="s">
        <v>1715</v>
      </c>
      <c r="D548" s="52"/>
      <c r="E548" s="54">
        <v>48.16</v>
      </c>
      <c r="F548" s="55">
        <v>15.78</v>
      </c>
      <c r="G548" s="37">
        <f t="shared" si="24"/>
        <v>32.379999999999995</v>
      </c>
      <c r="H548" s="38">
        <v>0.6</v>
      </c>
      <c r="I548" s="39">
        <f t="shared" si="25"/>
        <v>28.895999999999997</v>
      </c>
      <c r="J548" s="39">
        <f t="shared" si="26"/>
        <v>0.487</v>
      </c>
    </row>
    <row r="549" spans="1:10" ht="14.25">
      <c r="A549" s="52" t="s">
        <v>1681</v>
      </c>
      <c r="B549" s="53" t="s">
        <v>2754</v>
      </c>
      <c r="C549" s="52" t="s">
        <v>1715</v>
      </c>
      <c r="D549" s="52"/>
      <c r="E549" s="54">
        <v>14.23</v>
      </c>
      <c r="F549" s="55">
        <v>7.89</v>
      </c>
      <c r="G549" s="37">
        <f t="shared" si="24"/>
        <v>6.340000000000001</v>
      </c>
      <c r="H549" s="38">
        <v>0.6</v>
      </c>
      <c r="I549" s="39">
        <f t="shared" si="25"/>
        <v>8.538</v>
      </c>
      <c r="J549" s="39">
        <f t="shared" si="26"/>
        <v>1.244</v>
      </c>
    </row>
    <row r="550" spans="1:10" ht="14.25">
      <c r="A550" s="52" t="s">
        <v>2755</v>
      </c>
      <c r="B550" s="53" t="s">
        <v>2756</v>
      </c>
      <c r="C550" s="52" t="s">
        <v>1715</v>
      </c>
      <c r="D550" s="52"/>
      <c r="E550" s="54">
        <v>45.64</v>
      </c>
      <c r="F550" s="55">
        <v>15.11</v>
      </c>
      <c r="G550" s="37">
        <f t="shared" si="24"/>
        <v>30.53</v>
      </c>
      <c r="H550" s="38">
        <v>0.6</v>
      </c>
      <c r="I550" s="39">
        <f t="shared" si="25"/>
        <v>27.384</v>
      </c>
      <c r="J550" s="39">
        <f t="shared" si="26"/>
        <v>0.495</v>
      </c>
    </row>
    <row r="551" spans="1:10" ht="14.25">
      <c r="A551" s="52" t="s">
        <v>2757</v>
      </c>
      <c r="B551" s="53" t="s">
        <v>2758</v>
      </c>
      <c r="C551" s="52" t="s">
        <v>1715</v>
      </c>
      <c r="D551" s="52"/>
      <c r="E551" s="54">
        <v>57.65</v>
      </c>
      <c r="F551" s="55">
        <v>19.19</v>
      </c>
      <c r="G551" s="37">
        <f t="shared" si="24"/>
        <v>38.459999999999994</v>
      </c>
      <c r="H551" s="38">
        <v>0.6</v>
      </c>
      <c r="I551" s="39">
        <f t="shared" si="25"/>
        <v>34.589999999999996</v>
      </c>
      <c r="J551" s="39">
        <f t="shared" si="26"/>
        <v>0.499</v>
      </c>
    </row>
    <row r="552" spans="1:10" ht="14.25">
      <c r="A552" s="52" t="s">
        <v>2759</v>
      </c>
      <c r="B552" s="53" t="s">
        <v>2760</v>
      </c>
      <c r="C552" s="52" t="s">
        <v>1715</v>
      </c>
      <c r="D552" s="52"/>
      <c r="E552" s="54">
        <v>73.06</v>
      </c>
      <c r="F552" s="55">
        <v>20.41</v>
      </c>
      <c r="G552" s="37">
        <f t="shared" si="24"/>
        <v>52.650000000000006</v>
      </c>
      <c r="H552" s="38">
        <v>0.6</v>
      </c>
      <c r="I552" s="39">
        <f t="shared" si="25"/>
        <v>43.836</v>
      </c>
      <c r="J552" s="39">
        <f t="shared" si="26"/>
        <v>0.388</v>
      </c>
    </row>
    <row r="553" spans="1:10" ht="14.25">
      <c r="A553" s="52" t="s">
        <v>2761</v>
      </c>
      <c r="B553" s="53" t="s">
        <v>2762</v>
      </c>
      <c r="C553" s="52" t="s">
        <v>1715</v>
      </c>
      <c r="D553" s="52"/>
      <c r="E553" s="54">
        <v>23.7</v>
      </c>
      <c r="F553" s="55">
        <v>8.74</v>
      </c>
      <c r="G553" s="37">
        <f t="shared" si="24"/>
        <v>14.959999999999999</v>
      </c>
      <c r="H553" s="38">
        <v>0.6</v>
      </c>
      <c r="I553" s="39">
        <f t="shared" si="25"/>
        <v>14.219999999999999</v>
      </c>
      <c r="J553" s="39">
        <f t="shared" si="26"/>
        <v>0.584</v>
      </c>
    </row>
    <row r="554" spans="1:10" ht="14.25">
      <c r="A554" s="52" t="s">
        <v>1682</v>
      </c>
      <c r="B554" s="53" t="s">
        <v>2763</v>
      </c>
      <c r="C554" s="52" t="s">
        <v>1715</v>
      </c>
      <c r="D554" s="52"/>
      <c r="E554" s="54">
        <v>10.92</v>
      </c>
      <c r="F554" s="55">
        <v>6.2</v>
      </c>
      <c r="G554" s="37">
        <f t="shared" si="24"/>
        <v>4.72</v>
      </c>
      <c r="H554" s="38">
        <v>0.6</v>
      </c>
      <c r="I554" s="39">
        <f t="shared" si="25"/>
        <v>6.552</v>
      </c>
      <c r="J554" s="39">
        <f t="shared" si="26"/>
        <v>1.314</v>
      </c>
    </row>
    <row r="555" spans="1:10" ht="14.25">
      <c r="A555" s="52" t="s">
        <v>2764</v>
      </c>
      <c r="B555" s="53" t="s">
        <v>2765</v>
      </c>
      <c r="C555" s="52" t="s">
        <v>1715</v>
      </c>
      <c r="D555" s="52"/>
      <c r="E555" s="54"/>
      <c r="F555" s="55"/>
      <c r="G555" s="37">
        <f t="shared" si="24"/>
        <v>0</v>
      </c>
      <c r="H555" s="38">
        <v>0.6</v>
      </c>
      <c r="I555" s="39">
        <f t="shared" si="25"/>
        <v>0</v>
      </c>
      <c r="J555" s="39" t="e">
        <f t="shared" si="26"/>
        <v>#DIV/0!</v>
      </c>
    </row>
    <row r="556" spans="1:10" ht="14.25">
      <c r="A556" s="52" t="s">
        <v>1683</v>
      </c>
      <c r="B556" s="53" t="s">
        <v>2766</v>
      </c>
      <c r="C556" s="52" t="s">
        <v>1715</v>
      </c>
      <c r="D556" s="52"/>
      <c r="E556" s="54">
        <v>23.93</v>
      </c>
      <c r="F556" s="55">
        <v>5.54</v>
      </c>
      <c r="G556" s="37">
        <f t="shared" si="24"/>
        <v>18.39</v>
      </c>
      <c r="H556" s="38">
        <v>0.6</v>
      </c>
      <c r="I556" s="39">
        <f t="shared" si="25"/>
        <v>14.357999999999999</v>
      </c>
      <c r="J556" s="39">
        <f t="shared" si="26"/>
        <v>0.301</v>
      </c>
    </row>
    <row r="557" spans="1:10" ht="14.25">
      <c r="A557" s="52" t="s">
        <v>2767</v>
      </c>
      <c r="B557" s="53" t="s">
        <v>2768</v>
      </c>
      <c r="C557" s="52" t="s">
        <v>1725</v>
      </c>
      <c r="D557" s="52"/>
      <c r="E557" s="54">
        <v>0.89</v>
      </c>
      <c r="F557" s="55">
        <v>0.59</v>
      </c>
      <c r="G557" s="37">
        <f t="shared" si="24"/>
        <v>0.30000000000000004</v>
      </c>
      <c r="H557" s="38">
        <v>0.6</v>
      </c>
      <c r="I557" s="39">
        <f t="shared" si="25"/>
        <v>0.534</v>
      </c>
      <c r="J557" s="39">
        <f t="shared" si="26"/>
        <v>1.967</v>
      </c>
    </row>
    <row r="558" spans="1:10" ht="14.25">
      <c r="A558" s="52" t="s">
        <v>2769</v>
      </c>
      <c r="B558" s="53" t="s">
        <v>2770</v>
      </c>
      <c r="C558" s="52" t="s">
        <v>1725</v>
      </c>
      <c r="D558" s="52"/>
      <c r="E558" s="54">
        <v>1.35</v>
      </c>
      <c r="F558" s="55">
        <v>0.59</v>
      </c>
      <c r="G558" s="37">
        <f t="shared" si="24"/>
        <v>0.7600000000000001</v>
      </c>
      <c r="H558" s="38">
        <v>0.6</v>
      </c>
      <c r="I558" s="39">
        <f t="shared" si="25"/>
        <v>0.81</v>
      </c>
      <c r="J558" s="39">
        <f t="shared" si="26"/>
        <v>0.776</v>
      </c>
    </row>
    <row r="559" spans="1:10" ht="14.25">
      <c r="A559" s="52" t="s">
        <v>2771</v>
      </c>
      <c r="B559" s="53" t="s">
        <v>2772</v>
      </c>
      <c r="C559" s="52" t="s">
        <v>1715</v>
      </c>
      <c r="D559" s="52"/>
      <c r="E559" s="54">
        <v>6.14</v>
      </c>
      <c r="F559" s="55">
        <v>4.06</v>
      </c>
      <c r="G559" s="37">
        <f t="shared" si="24"/>
        <v>2.08</v>
      </c>
      <c r="H559" s="38">
        <v>0.6</v>
      </c>
      <c r="I559" s="39">
        <f t="shared" si="25"/>
        <v>3.6839999999999997</v>
      </c>
      <c r="J559" s="39">
        <f t="shared" si="26"/>
        <v>1.952</v>
      </c>
    </row>
    <row r="560" spans="1:10" ht="14.25">
      <c r="A560" s="52" t="s">
        <v>2773</v>
      </c>
      <c r="B560" s="53" t="s">
        <v>2774</v>
      </c>
      <c r="C560" s="52" t="s">
        <v>1715</v>
      </c>
      <c r="D560" s="52"/>
      <c r="E560" s="54">
        <v>27.56</v>
      </c>
      <c r="F560" s="55">
        <v>12.34</v>
      </c>
      <c r="G560" s="37">
        <f t="shared" si="24"/>
        <v>15.219999999999999</v>
      </c>
      <c r="H560" s="38">
        <v>0.6</v>
      </c>
      <c r="I560" s="39">
        <f t="shared" si="25"/>
        <v>16.535999999999998</v>
      </c>
      <c r="J560" s="39">
        <f t="shared" si="26"/>
        <v>0.811</v>
      </c>
    </row>
    <row r="561" spans="1:10" ht="14.25">
      <c r="A561" s="52" t="s">
        <v>2775</v>
      </c>
      <c r="B561" s="53" t="s">
        <v>2776</v>
      </c>
      <c r="C561" s="52" t="s">
        <v>1715</v>
      </c>
      <c r="D561" s="52"/>
      <c r="E561" s="54">
        <v>20.75</v>
      </c>
      <c r="F561" s="55">
        <v>9.94</v>
      </c>
      <c r="G561" s="37">
        <f t="shared" si="24"/>
        <v>10.81</v>
      </c>
      <c r="H561" s="38">
        <v>0.6</v>
      </c>
      <c r="I561" s="39">
        <f t="shared" si="25"/>
        <v>12.45</v>
      </c>
      <c r="J561" s="39">
        <f t="shared" si="26"/>
        <v>0.92</v>
      </c>
    </row>
    <row r="562" spans="1:10" ht="14.25">
      <c r="A562" s="52" t="s">
        <v>2777</v>
      </c>
      <c r="B562" s="53" t="s">
        <v>2778</v>
      </c>
      <c r="C562" s="52" t="s">
        <v>1715</v>
      </c>
      <c r="D562" s="52"/>
      <c r="E562" s="54"/>
      <c r="F562" s="55"/>
      <c r="G562" s="37">
        <f t="shared" si="24"/>
        <v>0</v>
      </c>
      <c r="H562" s="38">
        <v>0.6</v>
      </c>
      <c r="I562" s="39">
        <f t="shared" si="25"/>
        <v>0</v>
      </c>
      <c r="J562" s="39" t="e">
        <f t="shared" si="26"/>
        <v>#DIV/0!</v>
      </c>
    </row>
    <row r="563" spans="1:10" ht="14.25">
      <c r="A563" s="52" t="s">
        <v>1684</v>
      </c>
      <c r="B563" s="53" t="s">
        <v>2779</v>
      </c>
      <c r="C563" s="52" t="s">
        <v>1715</v>
      </c>
      <c r="D563" s="52"/>
      <c r="E563" s="54">
        <v>29.64</v>
      </c>
      <c r="F563" s="55">
        <v>9.94</v>
      </c>
      <c r="G563" s="37">
        <f aca="true" t="shared" si="27" ref="G563:G626">E563-F563</f>
        <v>19.700000000000003</v>
      </c>
      <c r="H563" s="38">
        <v>0.6</v>
      </c>
      <c r="I563" s="39">
        <f t="shared" si="25"/>
        <v>17.784</v>
      </c>
      <c r="J563" s="39">
        <f t="shared" si="26"/>
        <v>0.505</v>
      </c>
    </row>
    <row r="564" spans="1:10" ht="14.25">
      <c r="A564" s="52" t="s">
        <v>2780</v>
      </c>
      <c r="B564" s="53" t="s">
        <v>2781</v>
      </c>
      <c r="C564" s="52" t="s">
        <v>1715</v>
      </c>
      <c r="D564" s="52"/>
      <c r="E564" s="54"/>
      <c r="F564" s="55"/>
      <c r="G564" s="37">
        <f t="shared" si="27"/>
        <v>0</v>
      </c>
      <c r="H564" s="38">
        <v>0.6</v>
      </c>
      <c r="I564" s="39">
        <f t="shared" si="25"/>
        <v>0</v>
      </c>
      <c r="J564" s="39" t="e">
        <f t="shared" si="26"/>
        <v>#DIV/0!</v>
      </c>
    </row>
    <row r="565" spans="1:10" ht="14.25">
      <c r="A565" s="52" t="s">
        <v>2782</v>
      </c>
      <c r="B565" s="53" t="s">
        <v>2783</v>
      </c>
      <c r="C565" s="52" t="s">
        <v>1715</v>
      </c>
      <c r="D565" s="52"/>
      <c r="E565" s="54"/>
      <c r="F565" s="55"/>
      <c r="G565" s="37">
        <f t="shared" si="27"/>
        <v>0</v>
      </c>
      <c r="H565" s="38">
        <v>0.6</v>
      </c>
      <c r="I565" s="39">
        <f t="shared" si="25"/>
        <v>0</v>
      </c>
      <c r="J565" s="39" t="e">
        <f t="shared" si="26"/>
        <v>#DIV/0!</v>
      </c>
    </row>
    <row r="566" spans="1:10" ht="14.25">
      <c r="A566" s="52" t="s">
        <v>2784</v>
      </c>
      <c r="B566" s="53" t="s">
        <v>2785</v>
      </c>
      <c r="C566" s="52" t="s">
        <v>1715</v>
      </c>
      <c r="D566" s="52"/>
      <c r="E566" s="54"/>
      <c r="F566" s="55"/>
      <c r="G566" s="37">
        <f t="shared" si="27"/>
        <v>0</v>
      </c>
      <c r="H566" s="38">
        <v>0.6</v>
      </c>
      <c r="I566" s="39">
        <f t="shared" si="25"/>
        <v>0</v>
      </c>
      <c r="J566" s="39" t="e">
        <f t="shared" si="26"/>
        <v>#DIV/0!</v>
      </c>
    </row>
    <row r="567" spans="1:10" ht="14.25">
      <c r="A567" s="52" t="s">
        <v>2786</v>
      </c>
      <c r="B567" s="53" t="s">
        <v>2787</v>
      </c>
      <c r="C567" s="52" t="s">
        <v>1715</v>
      </c>
      <c r="D567" s="52"/>
      <c r="E567" s="54"/>
      <c r="F567" s="55"/>
      <c r="G567" s="37">
        <f t="shared" si="27"/>
        <v>0</v>
      </c>
      <c r="H567" s="38">
        <v>0.6</v>
      </c>
      <c r="I567" s="39">
        <f t="shared" si="25"/>
        <v>0</v>
      </c>
      <c r="J567" s="39" t="e">
        <f t="shared" si="26"/>
        <v>#DIV/0!</v>
      </c>
    </row>
    <row r="568" spans="1:10" ht="14.25">
      <c r="A568" s="52" t="s">
        <v>2788</v>
      </c>
      <c r="B568" s="53" t="s">
        <v>2789</v>
      </c>
      <c r="C568" s="52" t="s">
        <v>1715</v>
      </c>
      <c r="D568" s="52"/>
      <c r="E568" s="54">
        <v>39.56</v>
      </c>
      <c r="F568" s="55">
        <v>14.57</v>
      </c>
      <c r="G568" s="37">
        <f t="shared" si="27"/>
        <v>24.990000000000002</v>
      </c>
      <c r="H568" s="38">
        <v>0.6</v>
      </c>
      <c r="I568" s="39">
        <f t="shared" si="25"/>
        <v>23.736</v>
      </c>
      <c r="J568" s="39">
        <f t="shared" si="26"/>
        <v>0.583</v>
      </c>
    </row>
    <row r="569" spans="1:10" ht="14.25">
      <c r="A569" s="52" t="s">
        <v>2790</v>
      </c>
      <c r="B569" s="53" t="s">
        <v>2791</v>
      </c>
      <c r="C569" s="52" t="s">
        <v>1715</v>
      </c>
      <c r="D569" s="52"/>
      <c r="E569" s="54">
        <v>6.58</v>
      </c>
      <c r="F569" s="55">
        <v>1.19</v>
      </c>
      <c r="G569" s="37">
        <f t="shared" si="27"/>
        <v>5.390000000000001</v>
      </c>
      <c r="H569" s="38">
        <v>0.6</v>
      </c>
      <c r="I569" s="39">
        <f t="shared" si="25"/>
        <v>3.948</v>
      </c>
      <c r="J569" s="39">
        <f t="shared" si="26"/>
        <v>0.221</v>
      </c>
    </row>
    <row r="570" spans="1:10" ht="14.25">
      <c r="A570" s="52" t="s">
        <v>2792</v>
      </c>
      <c r="B570" s="53" t="s">
        <v>2793</v>
      </c>
      <c r="C570" s="52" t="s">
        <v>1715</v>
      </c>
      <c r="D570" s="52"/>
      <c r="E570" s="54">
        <v>3.15</v>
      </c>
      <c r="F570" s="55">
        <v>1.14</v>
      </c>
      <c r="G570" s="37">
        <f t="shared" si="27"/>
        <v>2.01</v>
      </c>
      <c r="H570" s="38">
        <v>0.6</v>
      </c>
      <c r="I570" s="39">
        <f t="shared" si="25"/>
        <v>1.89</v>
      </c>
      <c r="J570" s="39">
        <f t="shared" si="26"/>
        <v>0.567</v>
      </c>
    </row>
    <row r="571" spans="1:10" ht="14.25">
      <c r="A571" s="52" t="s">
        <v>2794</v>
      </c>
      <c r="B571" s="53" t="s">
        <v>2795</v>
      </c>
      <c r="C571" s="52" t="s">
        <v>1715</v>
      </c>
      <c r="D571" s="52"/>
      <c r="E571" s="54">
        <v>4.44</v>
      </c>
      <c r="F571" s="55">
        <v>1.14</v>
      </c>
      <c r="G571" s="37">
        <f t="shared" si="27"/>
        <v>3.3000000000000007</v>
      </c>
      <c r="H571" s="38">
        <v>0.6</v>
      </c>
      <c r="I571" s="39">
        <f t="shared" si="25"/>
        <v>2.664</v>
      </c>
      <c r="J571" s="39">
        <f t="shared" si="26"/>
        <v>0.345</v>
      </c>
    </row>
    <row r="572" spans="1:10" ht="14.25">
      <c r="A572" s="52" t="s">
        <v>2796</v>
      </c>
      <c r="B572" s="53" t="s">
        <v>2797</v>
      </c>
      <c r="C572" s="52" t="s">
        <v>1715</v>
      </c>
      <c r="D572" s="52"/>
      <c r="E572" s="54"/>
      <c r="F572" s="55"/>
      <c r="G572" s="37">
        <f t="shared" si="27"/>
        <v>0</v>
      </c>
      <c r="H572" s="38">
        <v>0.6</v>
      </c>
      <c r="I572" s="39">
        <f t="shared" si="25"/>
        <v>0</v>
      </c>
      <c r="J572" s="39" t="e">
        <f t="shared" si="26"/>
        <v>#DIV/0!</v>
      </c>
    </row>
    <row r="573" spans="1:10" ht="14.25">
      <c r="A573" s="52" t="s">
        <v>2798</v>
      </c>
      <c r="B573" s="53" t="s">
        <v>2799</v>
      </c>
      <c r="C573" s="52" t="s">
        <v>1715</v>
      </c>
      <c r="D573" s="52"/>
      <c r="E573" s="54"/>
      <c r="F573" s="55"/>
      <c r="G573" s="37">
        <f t="shared" si="27"/>
        <v>0</v>
      </c>
      <c r="H573" s="38">
        <v>0.6</v>
      </c>
      <c r="I573" s="39">
        <f t="shared" si="25"/>
        <v>0</v>
      </c>
      <c r="J573" s="39" t="e">
        <f t="shared" si="26"/>
        <v>#DIV/0!</v>
      </c>
    </row>
    <row r="574" spans="1:10" ht="14.25">
      <c r="A574" s="52" t="s">
        <v>2800</v>
      </c>
      <c r="B574" s="53" t="s">
        <v>2801</v>
      </c>
      <c r="C574" s="52" t="s">
        <v>1715</v>
      </c>
      <c r="D574" s="52"/>
      <c r="E574" s="54"/>
      <c r="F574" s="55"/>
      <c r="G574" s="37">
        <f t="shared" si="27"/>
        <v>0</v>
      </c>
      <c r="H574" s="38">
        <v>0.6</v>
      </c>
      <c r="I574" s="39">
        <f t="shared" si="25"/>
        <v>0</v>
      </c>
      <c r="J574" s="39" t="e">
        <f t="shared" si="26"/>
        <v>#DIV/0!</v>
      </c>
    </row>
    <row r="575" spans="1:10" ht="14.25">
      <c r="A575" s="52" t="s">
        <v>2802</v>
      </c>
      <c r="B575" s="53" t="s">
        <v>2803</v>
      </c>
      <c r="C575" s="52" t="s">
        <v>1715</v>
      </c>
      <c r="D575" s="52"/>
      <c r="E575" s="54">
        <v>11.7</v>
      </c>
      <c r="F575" s="55">
        <v>2.2</v>
      </c>
      <c r="G575" s="37">
        <f t="shared" si="27"/>
        <v>9.5</v>
      </c>
      <c r="H575" s="38">
        <v>0.6</v>
      </c>
      <c r="I575" s="39">
        <f t="shared" si="25"/>
        <v>7.02</v>
      </c>
      <c r="J575" s="39">
        <f t="shared" si="26"/>
        <v>0.232</v>
      </c>
    </row>
    <row r="576" spans="1:10" ht="14.25">
      <c r="A576" s="52" t="s">
        <v>2804</v>
      </c>
      <c r="B576" s="53" t="s">
        <v>2805</v>
      </c>
      <c r="C576" s="52" t="s">
        <v>1715</v>
      </c>
      <c r="D576" s="52"/>
      <c r="E576" s="54">
        <v>4.89</v>
      </c>
      <c r="F576" s="55">
        <v>2.2</v>
      </c>
      <c r="G576" s="37">
        <f t="shared" si="27"/>
        <v>2.6899999999999995</v>
      </c>
      <c r="H576" s="38">
        <v>0.6</v>
      </c>
      <c r="I576" s="39">
        <f t="shared" si="25"/>
        <v>2.9339999999999997</v>
      </c>
      <c r="J576" s="39">
        <f t="shared" si="26"/>
        <v>0.818</v>
      </c>
    </row>
    <row r="577" spans="1:10" ht="14.25">
      <c r="A577" s="52" t="s">
        <v>2806</v>
      </c>
      <c r="B577" s="53" t="s">
        <v>2807</v>
      </c>
      <c r="C577" s="52" t="s">
        <v>1715</v>
      </c>
      <c r="D577" s="52"/>
      <c r="E577" s="54">
        <v>6.26</v>
      </c>
      <c r="F577" s="55">
        <v>2.2</v>
      </c>
      <c r="G577" s="37">
        <f t="shared" si="27"/>
        <v>4.06</v>
      </c>
      <c r="H577" s="38">
        <v>0.6</v>
      </c>
      <c r="I577" s="39">
        <f t="shared" si="25"/>
        <v>3.756</v>
      </c>
      <c r="J577" s="39">
        <f t="shared" si="26"/>
        <v>0.542</v>
      </c>
    </row>
    <row r="578" spans="1:10" ht="14.25">
      <c r="A578" s="52" t="s">
        <v>2808</v>
      </c>
      <c r="B578" s="53" t="s">
        <v>2809</v>
      </c>
      <c r="C578" s="52" t="s">
        <v>1715</v>
      </c>
      <c r="D578" s="52"/>
      <c r="E578" s="54"/>
      <c r="F578" s="55"/>
      <c r="G578" s="37">
        <f t="shared" si="27"/>
        <v>0</v>
      </c>
      <c r="H578" s="38">
        <v>0.6</v>
      </c>
      <c r="I578" s="39">
        <f t="shared" si="25"/>
        <v>0</v>
      </c>
      <c r="J578" s="39" t="e">
        <f t="shared" si="26"/>
        <v>#DIV/0!</v>
      </c>
    </row>
    <row r="579" spans="1:10" ht="14.25">
      <c r="A579" s="52" t="s">
        <v>2810</v>
      </c>
      <c r="B579" s="53" t="s">
        <v>2811</v>
      </c>
      <c r="C579" s="52" t="s">
        <v>1715</v>
      </c>
      <c r="D579" s="52"/>
      <c r="E579" s="54">
        <v>4.6</v>
      </c>
      <c r="F579" s="55">
        <v>2.2</v>
      </c>
      <c r="G579" s="37">
        <f t="shared" si="27"/>
        <v>2.3999999999999995</v>
      </c>
      <c r="H579" s="38">
        <v>0.6</v>
      </c>
      <c r="I579" s="39">
        <f t="shared" si="25"/>
        <v>2.76</v>
      </c>
      <c r="J579" s="39">
        <f t="shared" si="26"/>
        <v>0.917</v>
      </c>
    </row>
    <row r="580" spans="1:10" ht="14.25">
      <c r="A580" s="52" t="s">
        <v>1685</v>
      </c>
      <c r="B580" s="53" t="s">
        <v>2812</v>
      </c>
      <c r="C580" s="52" t="s">
        <v>1715</v>
      </c>
      <c r="D580" s="52"/>
      <c r="E580" s="54">
        <v>7.8</v>
      </c>
      <c r="F580" s="55">
        <v>2.2</v>
      </c>
      <c r="G580" s="37">
        <f t="shared" si="27"/>
        <v>5.6</v>
      </c>
      <c r="H580" s="38">
        <v>0.6</v>
      </c>
      <c r="I580" s="39">
        <f t="shared" si="25"/>
        <v>4.68</v>
      </c>
      <c r="J580" s="39">
        <f t="shared" si="26"/>
        <v>0.393</v>
      </c>
    </row>
    <row r="581" spans="1:10" ht="14.25">
      <c r="A581" s="52" t="s">
        <v>2813</v>
      </c>
      <c r="B581" s="53" t="s">
        <v>2814</v>
      </c>
      <c r="C581" s="52" t="s">
        <v>1715</v>
      </c>
      <c r="D581" s="52"/>
      <c r="E581" s="54">
        <v>10.4</v>
      </c>
      <c r="F581" s="55">
        <v>2.2</v>
      </c>
      <c r="G581" s="37">
        <f t="shared" si="27"/>
        <v>8.2</v>
      </c>
      <c r="H581" s="38">
        <v>0.6</v>
      </c>
      <c r="I581" s="39">
        <f t="shared" si="25"/>
        <v>6.24</v>
      </c>
      <c r="J581" s="39">
        <f t="shared" si="26"/>
        <v>0.268</v>
      </c>
    </row>
    <row r="582" spans="1:10" ht="14.25">
      <c r="A582" s="52" t="s">
        <v>2815</v>
      </c>
      <c r="B582" s="53" t="s">
        <v>2816</v>
      </c>
      <c r="C582" s="52" t="s">
        <v>1715</v>
      </c>
      <c r="D582" s="52"/>
      <c r="E582" s="54">
        <v>10.91</v>
      </c>
      <c r="F582" s="55">
        <v>2.2</v>
      </c>
      <c r="G582" s="37">
        <f t="shared" si="27"/>
        <v>8.71</v>
      </c>
      <c r="H582" s="38">
        <v>0.6</v>
      </c>
      <c r="I582" s="39">
        <f t="shared" si="25"/>
        <v>6.546</v>
      </c>
      <c r="J582" s="39">
        <f t="shared" si="26"/>
        <v>0.253</v>
      </c>
    </row>
    <row r="583" spans="1:10" ht="14.25">
      <c r="A583" s="52" t="s">
        <v>2817</v>
      </c>
      <c r="B583" s="53" t="s">
        <v>2818</v>
      </c>
      <c r="C583" s="52" t="s">
        <v>1715</v>
      </c>
      <c r="D583" s="52"/>
      <c r="E583" s="54">
        <v>15.59</v>
      </c>
      <c r="F583" s="55">
        <v>2.2</v>
      </c>
      <c r="G583" s="37">
        <f t="shared" si="27"/>
        <v>13.39</v>
      </c>
      <c r="H583" s="38">
        <v>0.6</v>
      </c>
      <c r="I583" s="39">
        <f aca="true" t="shared" si="28" ref="I583:I646">E583*H583</f>
        <v>9.354</v>
      </c>
      <c r="J583" s="39">
        <f aca="true" t="shared" si="29" ref="J583:J646">ROUND(F583/G583,3)</f>
        <v>0.164</v>
      </c>
    </row>
    <row r="584" spans="1:10" ht="14.25">
      <c r="A584" s="52" t="s">
        <v>2819</v>
      </c>
      <c r="B584" s="53" t="s">
        <v>2820</v>
      </c>
      <c r="C584" s="52" t="s">
        <v>1715</v>
      </c>
      <c r="D584" s="52"/>
      <c r="E584" s="54">
        <v>8.03</v>
      </c>
      <c r="F584" s="55">
        <v>2.2</v>
      </c>
      <c r="G584" s="37">
        <f t="shared" si="27"/>
        <v>5.829999999999999</v>
      </c>
      <c r="H584" s="38">
        <v>0.6</v>
      </c>
      <c r="I584" s="39">
        <f t="shared" si="28"/>
        <v>4.818</v>
      </c>
      <c r="J584" s="39">
        <f t="shared" si="29"/>
        <v>0.377</v>
      </c>
    </row>
    <row r="585" spans="1:10" ht="14.25">
      <c r="A585" s="52" t="s">
        <v>1686</v>
      </c>
      <c r="B585" s="53" t="s">
        <v>2821</v>
      </c>
      <c r="C585" s="52" t="s">
        <v>1715</v>
      </c>
      <c r="D585" s="52"/>
      <c r="E585" s="54">
        <v>2.03</v>
      </c>
      <c r="F585" s="55">
        <v>1.45</v>
      </c>
      <c r="G585" s="37">
        <f t="shared" si="27"/>
        <v>0.5799999999999998</v>
      </c>
      <c r="H585" s="38">
        <v>0.6</v>
      </c>
      <c r="I585" s="39">
        <f t="shared" si="28"/>
        <v>1.2179999999999997</v>
      </c>
      <c r="J585" s="39">
        <f t="shared" si="29"/>
        <v>2.5</v>
      </c>
    </row>
    <row r="586" spans="1:10" ht="14.25">
      <c r="A586" s="52" t="s">
        <v>2822</v>
      </c>
      <c r="B586" s="53" t="s">
        <v>2823</v>
      </c>
      <c r="C586" s="52" t="s">
        <v>1715</v>
      </c>
      <c r="D586" s="52"/>
      <c r="E586" s="54">
        <v>1.75</v>
      </c>
      <c r="F586" s="55">
        <v>1.39</v>
      </c>
      <c r="G586" s="37">
        <f t="shared" si="27"/>
        <v>0.3600000000000001</v>
      </c>
      <c r="H586" s="38">
        <v>0.6</v>
      </c>
      <c r="I586" s="39">
        <f t="shared" si="28"/>
        <v>1.05</v>
      </c>
      <c r="J586" s="39">
        <f t="shared" si="29"/>
        <v>3.861</v>
      </c>
    </row>
    <row r="587" spans="1:10" ht="14.25">
      <c r="A587" s="52" t="s">
        <v>2824</v>
      </c>
      <c r="B587" s="53" t="s">
        <v>2825</v>
      </c>
      <c r="C587" s="52" t="s">
        <v>1715</v>
      </c>
      <c r="D587" s="52"/>
      <c r="E587" s="54">
        <v>10.4</v>
      </c>
      <c r="F587" s="55">
        <v>2.2</v>
      </c>
      <c r="G587" s="37">
        <f t="shared" si="27"/>
        <v>8.2</v>
      </c>
      <c r="H587" s="38">
        <v>0.6</v>
      </c>
      <c r="I587" s="39">
        <f t="shared" si="28"/>
        <v>6.24</v>
      </c>
      <c r="J587" s="39">
        <f t="shared" si="29"/>
        <v>0.268</v>
      </c>
    </row>
    <row r="588" spans="1:10" ht="14.25">
      <c r="A588" s="52" t="s">
        <v>2826</v>
      </c>
      <c r="B588" s="53" t="s">
        <v>2827</v>
      </c>
      <c r="C588" s="52" t="s">
        <v>1715</v>
      </c>
      <c r="D588" s="52"/>
      <c r="E588" s="54">
        <v>11.7</v>
      </c>
      <c r="F588" s="55">
        <v>2.2</v>
      </c>
      <c r="G588" s="37">
        <f t="shared" si="27"/>
        <v>9.5</v>
      </c>
      <c r="H588" s="38">
        <v>0.6</v>
      </c>
      <c r="I588" s="39">
        <f t="shared" si="28"/>
        <v>7.02</v>
      </c>
      <c r="J588" s="39">
        <f t="shared" si="29"/>
        <v>0.232</v>
      </c>
    </row>
    <row r="589" spans="1:10" ht="14.25">
      <c r="A589" s="52" t="s">
        <v>2828</v>
      </c>
      <c r="B589" s="53" t="s">
        <v>2829</v>
      </c>
      <c r="C589" s="52" t="s">
        <v>1715</v>
      </c>
      <c r="D589" s="52"/>
      <c r="E589" s="54"/>
      <c r="F589" s="55"/>
      <c r="G589" s="37">
        <f t="shared" si="27"/>
        <v>0</v>
      </c>
      <c r="H589" s="38">
        <v>0.6</v>
      </c>
      <c r="I589" s="39">
        <f t="shared" si="28"/>
        <v>0</v>
      </c>
      <c r="J589" s="39" t="e">
        <f t="shared" si="29"/>
        <v>#DIV/0!</v>
      </c>
    </row>
    <row r="590" spans="1:10" ht="14.25">
      <c r="A590" s="52" t="s">
        <v>2830</v>
      </c>
      <c r="B590" s="53" t="s">
        <v>2831</v>
      </c>
      <c r="C590" s="52" t="s">
        <v>1715</v>
      </c>
      <c r="D590" s="52"/>
      <c r="E590" s="54">
        <v>6.76</v>
      </c>
      <c r="F590" s="55">
        <v>2.2</v>
      </c>
      <c r="G590" s="37">
        <f t="shared" si="27"/>
        <v>4.56</v>
      </c>
      <c r="H590" s="38">
        <v>0.6</v>
      </c>
      <c r="I590" s="39">
        <f t="shared" si="28"/>
        <v>4.056</v>
      </c>
      <c r="J590" s="39">
        <f t="shared" si="29"/>
        <v>0.482</v>
      </c>
    </row>
    <row r="591" spans="1:10" ht="14.25">
      <c r="A591" s="52" t="s">
        <v>2832</v>
      </c>
      <c r="B591" s="53" t="s">
        <v>2797</v>
      </c>
      <c r="C591" s="52" t="s">
        <v>1715</v>
      </c>
      <c r="D591" s="52"/>
      <c r="E591" s="54"/>
      <c r="F591" s="55"/>
      <c r="G591" s="37">
        <f t="shared" si="27"/>
        <v>0</v>
      </c>
      <c r="H591" s="38">
        <v>0.6</v>
      </c>
      <c r="I591" s="39">
        <f t="shared" si="28"/>
        <v>0</v>
      </c>
      <c r="J591" s="39" t="e">
        <f t="shared" si="29"/>
        <v>#DIV/0!</v>
      </c>
    </row>
    <row r="592" spans="1:10" ht="14.25">
      <c r="A592" s="52" t="s">
        <v>2833</v>
      </c>
      <c r="B592" s="53" t="s">
        <v>2834</v>
      </c>
      <c r="C592" s="52" t="s">
        <v>1715</v>
      </c>
      <c r="D592" s="52"/>
      <c r="E592" s="54">
        <v>10.4</v>
      </c>
      <c r="F592" s="55">
        <v>2.2</v>
      </c>
      <c r="G592" s="37">
        <f t="shared" si="27"/>
        <v>8.2</v>
      </c>
      <c r="H592" s="38">
        <v>0.6</v>
      </c>
      <c r="I592" s="39">
        <f t="shared" si="28"/>
        <v>6.24</v>
      </c>
      <c r="J592" s="39">
        <f t="shared" si="29"/>
        <v>0.268</v>
      </c>
    </row>
    <row r="593" spans="1:10" ht="14.25">
      <c r="A593" s="52" t="s">
        <v>2835</v>
      </c>
      <c r="B593" s="53" t="s">
        <v>2836</v>
      </c>
      <c r="C593" s="52" t="s">
        <v>1715</v>
      </c>
      <c r="D593" s="52"/>
      <c r="E593" s="54">
        <v>5.2</v>
      </c>
      <c r="F593" s="55">
        <v>2.2</v>
      </c>
      <c r="G593" s="37">
        <f t="shared" si="27"/>
        <v>3</v>
      </c>
      <c r="H593" s="38">
        <v>0.6</v>
      </c>
      <c r="I593" s="39">
        <f t="shared" si="28"/>
        <v>3.12</v>
      </c>
      <c r="J593" s="39">
        <f t="shared" si="29"/>
        <v>0.733</v>
      </c>
    </row>
    <row r="594" spans="1:10" ht="14.25">
      <c r="A594" s="52" t="s">
        <v>2837</v>
      </c>
      <c r="B594" s="53" t="s">
        <v>2838</v>
      </c>
      <c r="C594" s="52" t="s">
        <v>1715</v>
      </c>
      <c r="D594" s="52"/>
      <c r="E594" s="54"/>
      <c r="F594" s="55"/>
      <c r="G594" s="37">
        <f t="shared" si="27"/>
        <v>0</v>
      </c>
      <c r="H594" s="38">
        <v>0.6</v>
      </c>
      <c r="I594" s="39">
        <f t="shared" si="28"/>
        <v>0</v>
      </c>
      <c r="J594" s="39" t="e">
        <f t="shared" si="29"/>
        <v>#DIV/0!</v>
      </c>
    </row>
    <row r="595" spans="1:10" ht="14.25">
      <c r="A595" s="52" t="s">
        <v>2839</v>
      </c>
      <c r="B595" s="53" t="s">
        <v>2840</v>
      </c>
      <c r="C595" s="52" t="s">
        <v>1715</v>
      </c>
      <c r="D595" s="52"/>
      <c r="E595" s="54">
        <v>21.78</v>
      </c>
      <c r="F595" s="55">
        <v>2.2</v>
      </c>
      <c r="G595" s="37">
        <f t="shared" si="27"/>
        <v>19.580000000000002</v>
      </c>
      <c r="H595" s="38">
        <v>0.6</v>
      </c>
      <c r="I595" s="39">
        <f t="shared" si="28"/>
        <v>13.068</v>
      </c>
      <c r="J595" s="39">
        <f t="shared" si="29"/>
        <v>0.112</v>
      </c>
    </row>
    <row r="596" spans="1:10" ht="14.25">
      <c r="A596" s="52" t="s">
        <v>2841</v>
      </c>
      <c r="B596" s="53" t="s">
        <v>2842</v>
      </c>
      <c r="C596" s="52" t="s">
        <v>1715</v>
      </c>
      <c r="D596" s="52"/>
      <c r="E596" s="54"/>
      <c r="F596" s="55"/>
      <c r="G596" s="37">
        <f t="shared" si="27"/>
        <v>0</v>
      </c>
      <c r="H596" s="38">
        <v>0.6</v>
      </c>
      <c r="I596" s="39">
        <f t="shared" si="28"/>
        <v>0</v>
      </c>
      <c r="J596" s="39" t="e">
        <f t="shared" si="29"/>
        <v>#DIV/0!</v>
      </c>
    </row>
    <row r="597" spans="1:10" ht="14.25">
      <c r="A597" s="52" t="s">
        <v>2843</v>
      </c>
      <c r="B597" s="53" t="s">
        <v>2844</v>
      </c>
      <c r="C597" s="52" t="s">
        <v>1715</v>
      </c>
      <c r="D597" s="52"/>
      <c r="E597" s="54"/>
      <c r="F597" s="55"/>
      <c r="G597" s="37">
        <f t="shared" si="27"/>
        <v>0</v>
      </c>
      <c r="H597" s="38">
        <v>0.6</v>
      </c>
      <c r="I597" s="39">
        <f t="shared" si="28"/>
        <v>0</v>
      </c>
      <c r="J597" s="39" t="e">
        <f t="shared" si="29"/>
        <v>#DIV/0!</v>
      </c>
    </row>
    <row r="598" spans="1:10" ht="14.25">
      <c r="A598" s="52" t="s">
        <v>2845</v>
      </c>
      <c r="B598" s="53" t="s">
        <v>2846</v>
      </c>
      <c r="C598" s="52" t="s">
        <v>1715</v>
      </c>
      <c r="D598" s="52"/>
      <c r="E598" s="54">
        <v>26.39</v>
      </c>
      <c r="F598" s="55">
        <v>2.2</v>
      </c>
      <c r="G598" s="37">
        <f t="shared" si="27"/>
        <v>24.19</v>
      </c>
      <c r="H598" s="38">
        <v>0.6</v>
      </c>
      <c r="I598" s="39">
        <f t="shared" si="28"/>
        <v>15.834</v>
      </c>
      <c r="J598" s="39">
        <f t="shared" si="29"/>
        <v>0.091</v>
      </c>
    </row>
    <row r="599" spans="1:10" ht="14.25">
      <c r="A599" s="52" t="s">
        <v>2847</v>
      </c>
      <c r="B599" s="53" t="s">
        <v>2848</v>
      </c>
      <c r="C599" s="52" t="s">
        <v>1715</v>
      </c>
      <c r="D599" s="52"/>
      <c r="E599" s="54">
        <v>6.91</v>
      </c>
      <c r="F599" s="55">
        <v>2.2</v>
      </c>
      <c r="G599" s="37">
        <f t="shared" si="27"/>
        <v>4.71</v>
      </c>
      <c r="H599" s="38">
        <v>0.6</v>
      </c>
      <c r="I599" s="39">
        <f t="shared" si="28"/>
        <v>4.146</v>
      </c>
      <c r="J599" s="39">
        <f t="shared" si="29"/>
        <v>0.467</v>
      </c>
    </row>
    <row r="600" spans="1:10" ht="14.25">
      <c r="A600" s="52" t="s">
        <v>2849</v>
      </c>
      <c r="B600" s="53" t="s">
        <v>2850</v>
      </c>
      <c r="C600" s="52" t="s">
        <v>1715</v>
      </c>
      <c r="D600" s="52"/>
      <c r="E600" s="54"/>
      <c r="F600" s="55"/>
      <c r="G600" s="37">
        <f t="shared" si="27"/>
        <v>0</v>
      </c>
      <c r="H600" s="38">
        <v>0.6</v>
      </c>
      <c r="I600" s="39">
        <f t="shared" si="28"/>
        <v>0</v>
      </c>
      <c r="J600" s="39" t="e">
        <f t="shared" si="29"/>
        <v>#DIV/0!</v>
      </c>
    </row>
    <row r="601" spans="1:10" ht="14.25">
      <c r="A601" s="52" t="s">
        <v>2851</v>
      </c>
      <c r="B601" s="53" t="s">
        <v>2852</v>
      </c>
      <c r="C601" s="52" t="s">
        <v>1715</v>
      </c>
      <c r="D601" s="52"/>
      <c r="E601" s="54"/>
      <c r="F601" s="55"/>
      <c r="G601" s="37">
        <f t="shared" si="27"/>
        <v>0</v>
      </c>
      <c r="H601" s="38">
        <v>0.6</v>
      </c>
      <c r="I601" s="39">
        <f t="shared" si="28"/>
        <v>0</v>
      </c>
      <c r="J601" s="39" t="e">
        <f t="shared" si="29"/>
        <v>#DIV/0!</v>
      </c>
    </row>
    <row r="602" spans="1:10" ht="14.25">
      <c r="A602" s="52" t="s">
        <v>2853</v>
      </c>
      <c r="B602" s="53" t="s">
        <v>2854</v>
      </c>
      <c r="C602" s="52" t="s">
        <v>1715</v>
      </c>
      <c r="D602" s="52"/>
      <c r="E602" s="54">
        <v>10.61</v>
      </c>
      <c r="F602" s="55">
        <v>2.2</v>
      </c>
      <c r="G602" s="37">
        <f t="shared" si="27"/>
        <v>8.41</v>
      </c>
      <c r="H602" s="38">
        <v>0.6</v>
      </c>
      <c r="I602" s="39">
        <f t="shared" si="28"/>
        <v>6.366</v>
      </c>
      <c r="J602" s="39">
        <f t="shared" si="29"/>
        <v>0.262</v>
      </c>
    </row>
    <row r="603" spans="1:10" ht="14.25">
      <c r="A603" s="52" t="s">
        <v>2855</v>
      </c>
      <c r="B603" s="53" t="s">
        <v>2856</v>
      </c>
      <c r="C603" s="52" t="s">
        <v>1715</v>
      </c>
      <c r="D603" s="52"/>
      <c r="E603" s="54">
        <v>44.18</v>
      </c>
      <c r="F603" s="55">
        <v>4.39</v>
      </c>
      <c r="G603" s="37">
        <f t="shared" si="27"/>
        <v>39.79</v>
      </c>
      <c r="H603" s="38">
        <v>0.6</v>
      </c>
      <c r="I603" s="39">
        <f t="shared" si="28"/>
        <v>26.508</v>
      </c>
      <c r="J603" s="39">
        <f t="shared" si="29"/>
        <v>0.11</v>
      </c>
    </row>
    <row r="604" spans="1:10" ht="14.25">
      <c r="A604" s="52" t="s">
        <v>2857</v>
      </c>
      <c r="B604" s="53" t="s">
        <v>2858</v>
      </c>
      <c r="C604" s="52" t="s">
        <v>1715</v>
      </c>
      <c r="D604" s="52"/>
      <c r="E604" s="54">
        <v>46.78</v>
      </c>
      <c r="F604" s="55">
        <v>4.39</v>
      </c>
      <c r="G604" s="37">
        <f t="shared" si="27"/>
        <v>42.39</v>
      </c>
      <c r="H604" s="38">
        <v>0.6</v>
      </c>
      <c r="I604" s="39">
        <f t="shared" si="28"/>
        <v>28.068</v>
      </c>
      <c r="J604" s="39">
        <f t="shared" si="29"/>
        <v>0.104</v>
      </c>
    </row>
    <row r="605" spans="1:10" ht="14.25">
      <c r="A605" s="52" t="s">
        <v>2859</v>
      </c>
      <c r="B605" s="53" t="s">
        <v>2860</v>
      </c>
      <c r="C605" s="52" t="s">
        <v>1715</v>
      </c>
      <c r="D605" s="52"/>
      <c r="E605" s="54">
        <v>13</v>
      </c>
      <c r="F605" s="55">
        <v>2.2</v>
      </c>
      <c r="G605" s="37">
        <f t="shared" si="27"/>
        <v>10.8</v>
      </c>
      <c r="H605" s="38">
        <v>0.6</v>
      </c>
      <c r="I605" s="39">
        <f t="shared" si="28"/>
        <v>7.8</v>
      </c>
      <c r="J605" s="39">
        <f t="shared" si="29"/>
        <v>0.204</v>
      </c>
    </row>
    <row r="606" spans="1:10" ht="14.25">
      <c r="A606" s="52" t="s">
        <v>2861</v>
      </c>
      <c r="B606" s="53" t="s">
        <v>2862</v>
      </c>
      <c r="C606" s="52" t="s">
        <v>1715</v>
      </c>
      <c r="D606" s="52"/>
      <c r="E606" s="54">
        <v>11.7</v>
      </c>
      <c r="F606" s="55">
        <v>2.2</v>
      </c>
      <c r="G606" s="37">
        <f t="shared" si="27"/>
        <v>9.5</v>
      </c>
      <c r="H606" s="38">
        <v>0.6</v>
      </c>
      <c r="I606" s="39">
        <f t="shared" si="28"/>
        <v>7.02</v>
      </c>
      <c r="J606" s="39">
        <f t="shared" si="29"/>
        <v>0.232</v>
      </c>
    </row>
    <row r="607" spans="1:10" ht="14.25">
      <c r="A607" s="52" t="s">
        <v>2863</v>
      </c>
      <c r="B607" s="53" t="s">
        <v>2864</v>
      </c>
      <c r="C607" s="52" t="s">
        <v>1715</v>
      </c>
      <c r="D607" s="52"/>
      <c r="E607" s="54">
        <v>6.24</v>
      </c>
      <c r="F607" s="55">
        <v>2</v>
      </c>
      <c r="G607" s="37">
        <f t="shared" si="27"/>
        <v>4.24</v>
      </c>
      <c r="H607" s="38">
        <v>0.6</v>
      </c>
      <c r="I607" s="39">
        <f t="shared" si="28"/>
        <v>3.7439999999999998</v>
      </c>
      <c r="J607" s="39">
        <f t="shared" si="29"/>
        <v>0.472</v>
      </c>
    </row>
    <row r="608" spans="1:10" ht="14.25">
      <c r="A608" s="52" t="s">
        <v>2865</v>
      </c>
      <c r="B608" s="53" t="s">
        <v>2866</v>
      </c>
      <c r="C608" s="52" t="s">
        <v>1715</v>
      </c>
      <c r="D608" s="52"/>
      <c r="E608" s="54">
        <v>7.19</v>
      </c>
      <c r="F608" s="55">
        <v>2.13</v>
      </c>
      <c r="G608" s="37">
        <f t="shared" si="27"/>
        <v>5.0600000000000005</v>
      </c>
      <c r="H608" s="38">
        <v>0.6</v>
      </c>
      <c r="I608" s="39">
        <f t="shared" si="28"/>
        <v>4.314</v>
      </c>
      <c r="J608" s="39">
        <f t="shared" si="29"/>
        <v>0.421</v>
      </c>
    </row>
    <row r="609" spans="1:10" ht="14.25">
      <c r="A609" s="52" t="s">
        <v>2867</v>
      </c>
      <c r="B609" s="53" t="s">
        <v>2868</v>
      </c>
      <c r="C609" s="52" t="s">
        <v>1715</v>
      </c>
      <c r="D609" s="52"/>
      <c r="E609" s="54">
        <v>12.34</v>
      </c>
      <c r="F609" s="55">
        <v>2.32</v>
      </c>
      <c r="G609" s="37">
        <f t="shared" si="27"/>
        <v>10.02</v>
      </c>
      <c r="H609" s="38">
        <v>0.6</v>
      </c>
      <c r="I609" s="39">
        <f t="shared" si="28"/>
        <v>7.404</v>
      </c>
      <c r="J609" s="39">
        <f t="shared" si="29"/>
        <v>0.232</v>
      </c>
    </row>
    <row r="610" spans="1:10" ht="14.25">
      <c r="A610" s="52" t="s">
        <v>2869</v>
      </c>
      <c r="B610" s="53" t="s">
        <v>2870</v>
      </c>
      <c r="C610" s="52" t="s">
        <v>1715</v>
      </c>
      <c r="D610" s="52"/>
      <c r="E610" s="54"/>
      <c r="F610" s="55"/>
      <c r="G610" s="37">
        <f t="shared" si="27"/>
        <v>0</v>
      </c>
      <c r="H610" s="38">
        <v>0.6</v>
      </c>
      <c r="I610" s="39">
        <f t="shared" si="28"/>
        <v>0</v>
      </c>
      <c r="J610" s="39" t="e">
        <f t="shared" si="29"/>
        <v>#DIV/0!</v>
      </c>
    </row>
    <row r="611" spans="1:10" ht="14.25">
      <c r="A611" s="52" t="s">
        <v>2871</v>
      </c>
      <c r="B611" s="53" t="s">
        <v>2872</v>
      </c>
      <c r="C611" s="52" t="s">
        <v>1715</v>
      </c>
      <c r="D611" s="52"/>
      <c r="E611" s="54">
        <v>17.71</v>
      </c>
      <c r="F611" s="55">
        <v>2.64</v>
      </c>
      <c r="G611" s="37">
        <f t="shared" si="27"/>
        <v>15.07</v>
      </c>
      <c r="H611" s="38">
        <v>0.6</v>
      </c>
      <c r="I611" s="39">
        <f t="shared" si="28"/>
        <v>10.626</v>
      </c>
      <c r="J611" s="39">
        <f t="shared" si="29"/>
        <v>0.175</v>
      </c>
    </row>
    <row r="612" spans="1:10" ht="14.25">
      <c r="A612" s="52" t="s">
        <v>2873</v>
      </c>
      <c r="B612" s="53" t="s">
        <v>2874</v>
      </c>
      <c r="C612" s="52" t="s">
        <v>1715</v>
      </c>
      <c r="D612" s="52"/>
      <c r="E612" s="54">
        <v>24.02</v>
      </c>
      <c r="F612" s="55">
        <v>3</v>
      </c>
      <c r="G612" s="37">
        <f t="shared" si="27"/>
        <v>21.02</v>
      </c>
      <c r="H612" s="38">
        <v>0.6</v>
      </c>
      <c r="I612" s="39">
        <f t="shared" si="28"/>
        <v>14.411999999999999</v>
      </c>
      <c r="J612" s="39">
        <f t="shared" si="29"/>
        <v>0.143</v>
      </c>
    </row>
    <row r="613" spans="1:10" ht="14.25">
      <c r="A613" s="52" t="s">
        <v>2875</v>
      </c>
      <c r="B613" s="53" t="s">
        <v>2876</v>
      </c>
      <c r="C613" s="52" t="s">
        <v>1715</v>
      </c>
      <c r="D613" s="52"/>
      <c r="E613" s="54">
        <v>8.25</v>
      </c>
      <c r="F613" s="55">
        <v>2.13</v>
      </c>
      <c r="G613" s="37">
        <f t="shared" si="27"/>
        <v>6.12</v>
      </c>
      <c r="H613" s="38">
        <v>0.6</v>
      </c>
      <c r="I613" s="39">
        <f t="shared" si="28"/>
        <v>4.95</v>
      </c>
      <c r="J613" s="39">
        <f t="shared" si="29"/>
        <v>0.348</v>
      </c>
    </row>
    <row r="614" spans="1:10" ht="14.25">
      <c r="A614" s="52" t="s">
        <v>2877</v>
      </c>
      <c r="B614" s="53" t="s">
        <v>2878</v>
      </c>
      <c r="C614" s="52" t="s">
        <v>1715</v>
      </c>
      <c r="D614" s="52"/>
      <c r="E614" s="54"/>
      <c r="F614" s="55"/>
      <c r="G614" s="37">
        <f t="shared" si="27"/>
        <v>0</v>
      </c>
      <c r="H614" s="38">
        <v>0.6</v>
      </c>
      <c r="I614" s="39">
        <f t="shared" si="28"/>
        <v>0</v>
      </c>
      <c r="J614" s="39" t="e">
        <f t="shared" si="29"/>
        <v>#DIV/0!</v>
      </c>
    </row>
    <row r="615" spans="1:10" ht="14.25">
      <c r="A615" s="52" t="s">
        <v>2879</v>
      </c>
      <c r="B615" s="53" t="s">
        <v>2880</v>
      </c>
      <c r="C615" s="52" t="s">
        <v>1715</v>
      </c>
      <c r="D615" s="52"/>
      <c r="E615" s="54">
        <v>14.39</v>
      </c>
      <c r="F615" s="55">
        <v>2.32</v>
      </c>
      <c r="G615" s="37">
        <f t="shared" si="27"/>
        <v>12.07</v>
      </c>
      <c r="H615" s="38">
        <v>0.6</v>
      </c>
      <c r="I615" s="39">
        <f t="shared" si="28"/>
        <v>8.634</v>
      </c>
      <c r="J615" s="39">
        <f t="shared" si="29"/>
        <v>0.192</v>
      </c>
    </row>
    <row r="616" spans="1:10" ht="14.25">
      <c r="A616" s="52" t="s">
        <v>2881</v>
      </c>
      <c r="B616" s="53" t="s">
        <v>2882</v>
      </c>
      <c r="C616" s="52" t="s">
        <v>1715</v>
      </c>
      <c r="D616" s="52"/>
      <c r="E616" s="54"/>
      <c r="F616" s="55"/>
      <c r="G616" s="37">
        <f t="shared" si="27"/>
        <v>0</v>
      </c>
      <c r="H616" s="38">
        <v>0.6</v>
      </c>
      <c r="I616" s="39">
        <f t="shared" si="28"/>
        <v>0</v>
      </c>
      <c r="J616" s="39" t="e">
        <f t="shared" si="29"/>
        <v>#DIV/0!</v>
      </c>
    </row>
    <row r="617" spans="1:10" ht="14.25">
      <c r="A617" s="52" t="s">
        <v>2883</v>
      </c>
      <c r="B617" s="53" t="s">
        <v>2884</v>
      </c>
      <c r="C617" s="52" t="s">
        <v>1715</v>
      </c>
      <c r="D617" s="52"/>
      <c r="E617" s="54">
        <v>19.7</v>
      </c>
      <c r="F617" s="55">
        <v>2.64</v>
      </c>
      <c r="G617" s="37">
        <f t="shared" si="27"/>
        <v>17.06</v>
      </c>
      <c r="H617" s="38">
        <v>0.6</v>
      </c>
      <c r="I617" s="39">
        <f t="shared" si="28"/>
        <v>11.819999999999999</v>
      </c>
      <c r="J617" s="39">
        <f t="shared" si="29"/>
        <v>0.155</v>
      </c>
    </row>
    <row r="618" spans="1:10" ht="14.25">
      <c r="A618" s="52" t="s">
        <v>2885</v>
      </c>
      <c r="B618" s="53" t="s">
        <v>2886</v>
      </c>
      <c r="C618" s="52" t="s">
        <v>1715</v>
      </c>
      <c r="D618" s="52"/>
      <c r="E618" s="54">
        <v>25.68</v>
      </c>
      <c r="F618" s="55">
        <v>3</v>
      </c>
      <c r="G618" s="37">
        <f t="shared" si="27"/>
        <v>22.68</v>
      </c>
      <c r="H618" s="38">
        <v>0.6</v>
      </c>
      <c r="I618" s="39">
        <f t="shared" si="28"/>
        <v>15.408</v>
      </c>
      <c r="J618" s="39">
        <f t="shared" si="29"/>
        <v>0.132</v>
      </c>
    </row>
    <row r="619" spans="1:10" ht="14.25">
      <c r="A619" s="52" t="s">
        <v>2887</v>
      </c>
      <c r="B619" s="53" t="s">
        <v>2888</v>
      </c>
      <c r="C619" s="52" t="s">
        <v>1715</v>
      </c>
      <c r="D619" s="52"/>
      <c r="E619" s="54">
        <v>7.75</v>
      </c>
      <c r="F619" s="55">
        <v>2.13</v>
      </c>
      <c r="G619" s="37">
        <f t="shared" si="27"/>
        <v>5.62</v>
      </c>
      <c r="H619" s="38">
        <v>0.6</v>
      </c>
      <c r="I619" s="39">
        <f t="shared" si="28"/>
        <v>4.6499999999999995</v>
      </c>
      <c r="J619" s="39">
        <f t="shared" si="29"/>
        <v>0.379</v>
      </c>
    </row>
    <row r="620" spans="1:10" ht="14.25">
      <c r="A620" s="52" t="s">
        <v>2889</v>
      </c>
      <c r="B620" s="53" t="s">
        <v>2890</v>
      </c>
      <c r="C620" s="52" t="s">
        <v>1715</v>
      </c>
      <c r="D620" s="52"/>
      <c r="E620" s="54">
        <v>8.41</v>
      </c>
      <c r="F620" s="55">
        <v>2.13</v>
      </c>
      <c r="G620" s="37">
        <f t="shared" si="27"/>
        <v>6.28</v>
      </c>
      <c r="H620" s="38">
        <v>0.6</v>
      </c>
      <c r="I620" s="39">
        <f t="shared" si="28"/>
        <v>5.046</v>
      </c>
      <c r="J620" s="39">
        <f t="shared" si="29"/>
        <v>0.339</v>
      </c>
    </row>
    <row r="621" spans="1:10" ht="14.25">
      <c r="A621" s="52" t="s">
        <v>2891</v>
      </c>
      <c r="B621" s="53" t="s">
        <v>2892</v>
      </c>
      <c r="C621" s="52" t="s">
        <v>1715</v>
      </c>
      <c r="D621" s="52"/>
      <c r="E621" s="54">
        <v>14.83</v>
      </c>
      <c r="F621" s="55">
        <v>2.32</v>
      </c>
      <c r="G621" s="37">
        <f t="shared" si="27"/>
        <v>12.51</v>
      </c>
      <c r="H621" s="38">
        <v>0.6</v>
      </c>
      <c r="I621" s="39">
        <f t="shared" si="28"/>
        <v>8.898</v>
      </c>
      <c r="J621" s="39">
        <f t="shared" si="29"/>
        <v>0.185</v>
      </c>
    </row>
    <row r="622" spans="1:10" ht="14.25">
      <c r="A622" s="52" t="s">
        <v>2893</v>
      </c>
      <c r="B622" s="53" t="s">
        <v>2894</v>
      </c>
      <c r="C622" s="52" t="s">
        <v>1715</v>
      </c>
      <c r="D622" s="52"/>
      <c r="E622" s="54">
        <v>8.19</v>
      </c>
      <c r="F622" s="55">
        <v>2.32</v>
      </c>
      <c r="G622" s="37">
        <f t="shared" si="27"/>
        <v>5.869999999999999</v>
      </c>
      <c r="H622" s="38">
        <v>0.6</v>
      </c>
      <c r="I622" s="39">
        <f t="shared" si="28"/>
        <v>4.914</v>
      </c>
      <c r="J622" s="39">
        <f t="shared" si="29"/>
        <v>0.395</v>
      </c>
    </row>
    <row r="623" spans="1:10" ht="14.25">
      <c r="A623" s="52" t="s">
        <v>2895</v>
      </c>
      <c r="B623" s="53" t="s">
        <v>2896</v>
      </c>
      <c r="C623" s="52" t="s">
        <v>1715</v>
      </c>
      <c r="D623" s="52"/>
      <c r="E623" s="54">
        <v>12.4</v>
      </c>
      <c r="F623" s="55">
        <v>2.64</v>
      </c>
      <c r="G623" s="37">
        <f t="shared" si="27"/>
        <v>9.76</v>
      </c>
      <c r="H623" s="38">
        <v>0.6</v>
      </c>
      <c r="I623" s="39">
        <f t="shared" si="28"/>
        <v>7.4399999999999995</v>
      </c>
      <c r="J623" s="39">
        <f t="shared" si="29"/>
        <v>0.27</v>
      </c>
    </row>
    <row r="624" spans="1:10" ht="14.25">
      <c r="A624" s="52" t="s">
        <v>2897</v>
      </c>
      <c r="B624" s="53" t="s">
        <v>2898</v>
      </c>
      <c r="C624" s="52" t="s">
        <v>1715</v>
      </c>
      <c r="D624" s="52"/>
      <c r="E624" s="54">
        <v>8.86</v>
      </c>
      <c r="F624" s="55">
        <v>2.32</v>
      </c>
      <c r="G624" s="37">
        <f t="shared" si="27"/>
        <v>6.539999999999999</v>
      </c>
      <c r="H624" s="38">
        <v>0.6</v>
      </c>
      <c r="I624" s="39">
        <f t="shared" si="28"/>
        <v>5.316</v>
      </c>
      <c r="J624" s="39">
        <f t="shared" si="29"/>
        <v>0.355</v>
      </c>
    </row>
    <row r="625" spans="1:10" ht="14.25">
      <c r="A625" s="52" t="s">
        <v>2899</v>
      </c>
      <c r="B625" s="53" t="s">
        <v>2900</v>
      </c>
      <c r="C625" s="52" t="s">
        <v>1715</v>
      </c>
      <c r="D625" s="52"/>
      <c r="E625" s="54">
        <v>15.83</v>
      </c>
      <c r="F625" s="55">
        <v>2.65</v>
      </c>
      <c r="G625" s="37">
        <f t="shared" si="27"/>
        <v>13.18</v>
      </c>
      <c r="H625" s="38">
        <v>0.6</v>
      </c>
      <c r="I625" s="39">
        <f t="shared" si="28"/>
        <v>9.498</v>
      </c>
      <c r="J625" s="39">
        <f t="shared" si="29"/>
        <v>0.201</v>
      </c>
    </row>
    <row r="626" spans="1:10" ht="14.25">
      <c r="A626" s="52" t="s">
        <v>2901</v>
      </c>
      <c r="B626" s="53" t="s">
        <v>2902</v>
      </c>
      <c r="C626" s="52" t="s">
        <v>1715</v>
      </c>
      <c r="D626" s="52"/>
      <c r="E626" s="54"/>
      <c r="F626" s="55"/>
      <c r="G626" s="37">
        <f t="shared" si="27"/>
        <v>0</v>
      </c>
      <c r="H626" s="38">
        <v>0.6</v>
      </c>
      <c r="I626" s="39">
        <f t="shared" si="28"/>
        <v>0</v>
      </c>
      <c r="J626" s="39" t="e">
        <f t="shared" si="29"/>
        <v>#DIV/0!</v>
      </c>
    </row>
    <row r="627" spans="1:10" ht="14.25">
      <c r="A627" s="52" t="s">
        <v>2903</v>
      </c>
      <c r="B627" s="53" t="s">
        <v>2904</v>
      </c>
      <c r="C627" s="52" t="s">
        <v>1715</v>
      </c>
      <c r="D627" s="52"/>
      <c r="E627" s="54">
        <v>20.92</v>
      </c>
      <c r="F627" s="55">
        <v>3</v>
      </c>
      <c r="G627" s="37">
        <f aca="true" t="shared" si="30" ref="G627:G690">E627-F627</f>
        <v>17.92</v>
      </c>
      <c r="H627" s="38">
        <v>0.6</v>
      </c>
      <c r="I627" s="39">
        <f t="shared" si="28"/>
        <v>12.552000000000001</v>
      </c>
      <c r="J627" s="39">
        <f t="shared" si="29"/>
        <v>0.167</v>
      </c>
    </row>
    <row r="628" spans="1:10" ht="14.25">
      <c r="A628" s="52" t="s">
        <v>2905</v>
      </c>
      <c r="B628" s="53" t="s">
        <v>2906</v>
      </c>
      <c r="C628" s="52" t="s">
        <v>1715</v>
      </c>
      <c r="D628" s="52"/>
      <c r="E628" s="54">
        <v>8.7</v>
      </c>
      <c r="F628" s="55">
        <v>2.32</v>
      </c>
      <c r="G628" s="37">
        <f t="shared" si="30"/>
        <v>6.379999999999999</v>
      </c>
      <c r="H628" s="38">
        <v>0.6</v>
      </c>
      <c r="I628" s="39">
        <f t="shared" si="28"/>
        <v>5.22</v>
      </c>
      <c r="J628" s="39">
        <f t="shared" si="29"/>
        <v>0.364</v>
      </c>
    </row>
    <row r="629" spans="1:10" ht="14.25">
      <c r="A629" s="52" t="s">
        <v>2907</v>
      </c>
      <c r="B629" s="53" t="s">
        <v>2908</v>
      </c>
      <c r="C629" s="52" t="s">
        <v>1715</v>
      </c>
      <c r="D629" s="52"/>
      <c r="E629" s="54">
        <v>14.39</v>
      </c>
      <c r="F629" s="55">
        <v>2.64</v>
      </c>
      <c r="G629" s="37">
        <f t="shared" si="30"/>
        <v>11.75</v>
      </c>
      <c r="H629" s="38">
        <v>0.6</v>
      </c>
      <c r="I629" s="39">
        <f t="shared" si="28"/>
        <v>8.634</v>
      </c>
      <c r="J629" s="39">
        <f t="shared" si="29"/>
        <v>0.225</v>
      </c>
    </row>
    <row r="630" spans="1:10" ht="14.25">
      <c r="A630" s="52" t="s">
        <v>2909</v>
      </c>
      <c r="B630" s="53" t="s">
        <v>2910</v>
      </c>
      <c r="C630" s="52" t="s">
        <v>1715</v>
      </c>
      <c r="D630" s="52"/>
      <c r="E630" s="54">
        <v>9.1</v>
      </c>
      <c r="F630" s="55">
        <v>2.32</v>
      </c>
      <c r="G630" s="37">
        <f t="shared" si="30"/>
        <v>6.779999999999999</v>
      </c>
      <c r="H630" s="38">
        <v>0.6</v>
      </c>
      <c r="I630" s="39">
        <f t="shared" si="28"/>
        <v>5.46</v>
      </c>
      <c r="J630" s="39">
        <f t="shared" si="29"/>
        <v>0.342</v>
      </c>
    </row>
    <row r="631" spans="1:10" ht="14.25">
      <c r="A631" s="52" t="s">
        <v>2911</v>
      </c>
      <c r="B631" s="53" t="s">
        <v>2912</v>
      </c>
      <c r="C631" s="52" t="s">
        <v>1715</v>
      </c>
      <c r="D631" s="52"/>
      <c r="E631" s="54">
        <v>15.82</v>
      </c>
      <c r="F631" s="55">
        <v>2.64</v>
      </c>
      <c r="G631" s="37">
        <f t="shared" si="30"/>
        <v>13.18</v>
      </c>
      <c r="H631" s="38">
        <v>0.6</v>
      </c>
      <c r="I631" s="39">
        <f t="shared" si="28"/>
        <v>9.491999999999999</v>
      </c>
      <c r="J631" s="39">
        <f t="shared" si="29"/>
        <v>0.2</v>
      </c>
    </row>
    <row r="632" spans="1:10" ht="14.25">
      <c r="A632" s="52" t="s">
        <v>2913</v>
      </c>
      <c r="B632" s="53" t="s">
        <v>2914</v>
      </c>
      <c r="C632" s="52" t="s">
        <v>1715</v>
      </c>
      <c r="D632" s="52"/>
      <c r="E632" s="54">
        <v>16.1</v>
      </c>
      <c r="F632" s="55">
        <v>2.64</v>
      </c>
      <c r="G632" s="37">
        <f t="shared" si="30"/>
        <v>13.46</v>
      </c>
      <c r="H632" s="38">
        <v>0.6</v>
      </c>
      <c r="I632" s="39">
        <f t="shared" si="28"/>
        <v>9.66</v>
      </c>
      <c r="J632" s="39">
        <f t="shared" si="29"/>
        <v>0.196</v>
      </c>
    </row>
    <row r="633" spans="1:10" ht="14.25">
      <c r="A633" s="52" t="s">
        <v>2915</v>
      </c>
      <c r="B633" s="53" t="s">
        <v>2916</v>
      </c>
      <c r="C633" s="52" t="s">
        <v>1715</v>
      </c>
      <c r="D633" s="52"/>
      <c r="E633" s="54">
        <v>21.47</v>
      </c>
      <c r="F633" s="55">
        <v>3</v>
      </c>
      <c r="G633" s="37">
        <f t="shared" si="30"/>
        <v>18.47</v>
      </c>
      <c r="H633" s="38">
        <v>0.6</v>
      </c>
      <c r="I633" s="39">
        <f t="shared" si="28"/>
        <v>12.882</v>
      </c>
      <c r="J633" s="39">
        <f t="shared" si="29"/>
        <v>0.162</v>
      </c>
    </row>
    <row r="634" spans="1:10" ht="14.25">
      <c r="A634" s="52" t="s">
        <v>2917</v>
      </c>
      <c r="B634" s="53" t="s">
        <v>2918</v>
      </c>
      <c r="C634" s="52" t="s">
        <v>1715</v>
      </c>
      <c r="D634" s="52"/>
      <c r="E634" s="54">
        <v>18.81</v>
      </c>
      <c r="F634" s="55">
        <v>3</v>
      </c>
      <c r="G634" s="37">
        <f t="shared" si="30"/>
        <v>15.809999999999999</v>
      </c>
      <c r="H634" s="38">
        <v>0.6</v>
      </c>
      <c r="I634" s="39">
        <f t="shared" si="28"/>
        <v>11.286</v>
      </c>
      <c r="J634" s="39">
        <f t="shared" si="29"/>
        <v>0.19</v>
      </c>
    </row>
    <row r="635" spans="1:10" ht="14.25">
      <c r="A635" s="52" t="s">
        <v>2919</v>
      </c>
      <c r="B635" s="53" t="s">
        <v>2920</v>
      </c>
      <c r="C635" s="52" t="s">
        <v>1715</v>
      </c>
      <c r="D635" s="52"/>
      <c r="E635" s="54"/>
      <c r="F635" s="55"/>
      <c r="G635" s="37">
        <f t="shared" si="30"/>
        <v>0</v>
      </c>
      <c r="H635" s="38">
        <v>0.6</v>
      </c>
      <c r="I635" s="39">
        <f t="shared" si="28"/>
        <v>0</v>
      </c>
      <c r="J635" s="39" t="e">
        <f t="shared" si="29"/>
        <v>#DIV/0!</v>
      </c>
    </row>
    <row r="636" spans="1:10" ht="14.25">
      <c r="A636" s="52" t="s">
        <v>2921</v>
      </c>
      <c r="B636" s="53" t="s">
        <v>2922</v>
      </c>
      <c r="C636" s="52" t="s">
        <v>1715</v>
      </c>
      <c r="D636" s="52"/>
      <c r="E636" s="54">
        <v>26.56</v>
      </c>
      <c r="F636" s="55">
        <v>3.3</v>
      </c>
      <c r="G636" s="37">
        <f t="shared" si="30"/>
        <v>23.259999999999998</v>
      </c>
      <c r="H636" s="38">
        <v>0.6</v>
      </c>
      <c r="I636" s="39">
        <f t="shared" si="28"/>
        <v>15.935999999999998</v>
      </c>
      <c r="J636" s="39">
        <f t="shared" si="29"/>
        <v>0.142</v>
      </c>
    </row>
    <row r="637" spans="1:10" ht="14.25">
      <c r="A637" s="52" t="s">
        <v>2923</v>
      </c>
      <c r="B637" s="53" t="s">
        <v>374</v>
      </c>
      <c r="C637" s="52" t="s">
        <v>1715</v>
      </c>
      <c r="D637" s="52"/>
      <c r="E637" s="54">
        <v>33.43</v>
      </c>
      <c r="F637" s="55">
        <v>3.7</v>
      </c>
      <c r="G637" s="37">
        <f t="shared" si="30"/>
        <v>29.73</v>
      </c>
      <c r="H637" s="38">
        <v>0.6</v>
      </c>
      <c r="I637" s="39">
        <f t="shared" si="28"/>
        <v>20.058</v>
      </c>
      <c r="J637" s="39">
        <f t="shared" si="29"/>
        <v>0.124</v>
      </c>
    </row>
    <row r="638" spans="1:10" ht="14.25">
      <c r="A638" s="52" t="s">
        <v>375</v>
      </c>
      <c r="B638" s="53" t="s">
        <v>376</v>
      </c>
      <c r="C638" s="52" t="s">
        <v>1715</v>
      </c>
      <c r="D638" s="52"/>
      <c r="E638" s="54"/>
      <c r="F638" s="55"/>
      <c r="G638" s="37">
        <f t="shared" si="30"/>
        <v>0</v>
      </c>
      <c r="H638" s="38">
        <v>0.6</v>
      </c>
      <c r="I638" s="39">
        <f t="shared" si="28"/>
        <v>0</v>
      </c>
      <c r="J638" s="39" t="e">
        <f t="shared" si="29"/>
        <v>#DIV/0!</v>
      </c>
    </row>
    <row r="639" spans="1:10" ht="14.25">
      <c r="A639" s="52" t="s">
        <v>377</v>
      </c>
      <c r="B639" s="53" t="s">
        <v>378</v>
      </c>
      <c r="C639" s="52" t="s">
        <v>1715</v>
      </c>
      <c r="D639" s="52"/>
      <c r="E639" s="54">
        <v>18.81</v>
      </c>
      <c r="F639" s="55">
        <v>2</v>
      </c>
      <c r="G639" s="37">
        <f t="shared" si="30"/>
        <v>16.81</v>
      </c>
      <c r="H639" s="38">
        <v>0.6</v>
      </c>
      <c r="I639" s="39">
        <f t="shared" si="28"/>
        <v>11.286</v>
      </c>
      <c r="J639" s="39">
        <f t="shared" si="29"/>
        <v>0.119</v>
      </c>
    </row>
    <row r="640" spans="1:10" ht="14.25">
      <c r="A640" s="52" t="s">
        <v>379</v>
      </c>
      <c r="B640" s="53" t="s">
        <v>380</v>
      </c>
      <c r="C640" s="52" t="s">
        <v>1715</v>
      </c>
      <c r="D640" s="52"/>
      <c r="E640" s="54"/>
      <c r="F640" s="55"/>
      <c r="G640" s="37">
        <f t="shared" si="30"/>
        <v>0</v>
      </c>
      <c r="H640" s="38">
        <v>0.6</v>
      </c>
      <c r="I640" s="39">
        <f t="shared" si="28"/>
        <v>0</v>
      </c>
      <c r="J640" s="39" t="e">
        <f t="shared" si="29"/>
        <v>#DIV/0!</v>
      </c>
    </row>
    <row r="641" spans="1:10" ht="14.25">
      <c r="A641" s="52" t="s">
        <v>381</v>
      </c>
      <c r="B641" s="53" t="s">
        <v>374</v>
      </c>
      <c r="C641" s="52" t="s">
        <v>1715</v>
      </c>
      <c r="D641" s="52"/>
      <c r="E641" s="54">
        <v>26.12</v>
      </c>
      <c r="F641" s="55">
        <v>3</v>
      </c>
      <c r="G641" s="37">
        <f t="shared" si="30"/>
        <v>23.12</v>
      </c>
      <c r="H641" s="38">
        <v>0.6</v>
      </c>
      <c r="I641" s="39">
        <f t="shared" si="28"/>
        <v>15.672</v>
      </c>
      <c r="J641" s="39">
        <f t="shared" si="29"/>
        <v>0.13</v>
      </c>
    </row>
    <row r="642" spans="1:10" ht="14.25">
      <c r="A642" s="52" t="s">
        <v>382</v>
      </c>
      <c r="B642" s="53" t="s">
        <v>383</v>
      </c>
      <c r="C642" s="52" t="s">
        <v>1715</v>
      </c>
      <c r="D642" s="52"/>
      <c r="E642" s="54">
        <v>37.63</v>
      </c>
      <c r="F642" s="55">
        <v>3.6</v>
      </c>
      <c r="G642" s="37">
        <f t="shared" si="30"/>
        <v>34.03</v>
      </c>
      <c r="H642" s="38">
        <v>0.6</v>
      </c>
      <c r="I642" s="39">
        <f t="shared" si="28"/>
        <v>22.578</v>
      </c>
      <c r="J642" s="39">
        <f t="shared" si="29"/>
        <v>0.106</v>
      </c>
    </row>
    <row r="643" spans="1:10" ht="14.25">
      <c r="A643" s="52" t="s">
        <v>384</v>
      </c>
      <c r="B643" s="53" t="s">
        <v>385</v>
      </c>
      <c r="C643" s="52" t="s">
        <v>1715</v>
      </c>
      <c r="D643" s="52"/>
      <c r="E643" s="54">
        <v>34.31</v>
      </c>
      <c r="F643" s="55">
        <v>3.6</v>
      </c>
      <c r="G643" s="37">
        <f t="shared" si="30"/>
        <v>30.71</v>
      </c>
      <c r="H643" s="38">
        <v>0.6</v>
      </c>
      <c r="I643" s="39">
        <f t="shared" si="28"/>
        <v>20.586000000000002</v>
      </c>
      <c r="J643" s="39">
        <f t="shared" si="29"/>
        <v>0.117</v>
      </c>
    </row>
    <row r="644" spans="1:10" ht="14.25">
      <c r="A644" s="52" t="s">
        <v>386</v>
      </c>
      <c r="B644" s="53" t="s">
        <v>387</v>
      </c>
      <c r="C644" s="52" t="s">
        <v>1715</v>
      </c>
      <c r="D644" s="52"/>
      <c r="E644" s="54">
        <v>18.81</v>
      </c>
      <c r="F644" s="55">
        <v>2.6</v>
      </c>
      <c r="G644" s="37">
        <f t="shared" si="30"/>
        <v>16.209999999999997</v>
      </c>
      <c r="H644" s="38">
        <v>0.6</v>
      </c>
      <c r="I644" s="39">
        <f t="shared" si="28"/>
        <v>11.286</v>
      </c>
      <c r="J644" s="39">
        <f t="shared" si="29"/>
        <v>0.16</v>
      </c>
    </row>
    <row r="645" spans="1:10" ht="14.25">
      <c r="A645" s="52" t="s">
        <v>388</v>
      </c>
      <c r="B645" s="53" t="s">
        <v>389</v>
      </c>
      <c r="C645" s="52" t="s">
        <v>1715</v>
      </c>
      <c r="D645" s="52"/>
      <c r="E645" s="54">
        <v>26.78</v>
      </c>
      <c r="F645" s="55">
        <v>3</v>
      </c>
      <c r="G645" s="37">
        <f t="shared" si="30"/>
        <v>23.78</v>
      </c>
      <c r="H645" s="38">
        <v>0.6</v>
      </c>
      <c r="I645" s="39">
        <f t="shared" si="28"/>
        <v>16.068</v>
      </c>
      <c r="J645" s="39">
        <f t="shared" si="29"/>
        <v>0.126</v>
      </c>
    </row>
    <row r="646" spans="1:10" ht="14.25">
      <c r="A646" s="52" t="s">
        <v>1687</v>
      </c>
      <c r="B646" s="53" t="s">
        <v>390</v>
      </c>
      <c r="C646" s="52" t="s">
        <v>1715</v>
      </c>
      <c r="D646" s="52"/>
      <c r="E646" s="54">
        <v>13.5</v>
      </c>
      <c r="F646" s="55">
        <v>2.6</v>
      </c>
      <c r="G646" s="37">
        <f t="shared" si="30"/>
        <v>10.9</v>
      </c>
      <c r="H646" s="38">
        <v>0.6</v>
      </c>
      <c r="I646" s="39">
        <f t="shared" si="28"/>
        <v>8.1</v>
      </c>
      <c r="J646" s="39">
        <f t="shared" si="29"/>
        <v>0.239</v>
      </c>
    </row>
    <row r="647" spans="1:10" ht="14.25">
      <c r="A647" s="52" t="s">
        <v>391</v>
      </c>
      <c r="B647" s="53" t="s">
        <v>392</v>
      </c>
      <c r="C647" s="52" t="s">
        <v>1715</v>
      </c>
      <c r="D647" s="52"/>
      <c r="E647" s="54">
        <v>19.91</v>
      </c>
      <c r="F647" s="55">
        <v>3</v>
      </c>
      <c r="G647" s="37">
        <f t="shared" si="30"/>
        <v>16.91</v>
      </c>
      <c r="H647" s="38">
        <v>0.6</v>
      </c>
      <c r="I647" s="39">
        <f aca="true" t="shared" si="31" ref="I647:I710">E647*H647</f>
        <v>11.946</v>
      </c>
      <c r="J647" s="39">
        <f aca="true" t="shared" si="32" ref="J647:J710">ROUND(F647/G647,3)</f>
        <v>0.177</v>
      </c>
    </row>
    <row r="648" spans="1:10" ht="14.25">
      <c r="A648" s="52" t="s">
        <v>393</v>
      </c>
      <c r="B648" s="53" t="s">
        <v>394</v>
      </c>
      <c r="C648" s="52" t="s">
        <v>1715</v>
      </c>
      <c r="D648" s="52"/>
      <c r="E648" s="54">
        <v>17.15</v>
      </c>
      <c r="F648" s="55">
        <v>3</v>
      </c>
      <c r="G648" s="37">
        <f t="shared" si="30"/>
        <v>14.149999999999999</v>
      </c>
      <c r="H648" s="38">
        <v>0.6</v>
      </c>
      <c r="I648" s="39">
        <f t="shared" si="31"/>
        <v>10.29</v>
      </c>
      <c r="J648" s="39">
        <f t="shared" si="32"/>
        <v>0.212</v>
      </c>
    </row>
    <row r="649" spans="1:10" ht="14.25">
      <c r="A649" s="52" t="s">
        <v>395</v>
      </c>
      <c r="B649" s="53" t="s">
        <v>396</v>
      </c>
      <c r="C649" s="52" t="s">
        <v>1715</v>
      </c>
      <c r="D649" s="52"/>
      <c r="E649" s="54">
        <v>26.45</v>
      </c>
      <c r="F649" s="55">
        <v>3.3</v>
      </c>
      <c r="G649" s="37">
        <f t="shared" si="30"/>
        <v>23.15</v>
      </c>
      <c r="H649" s="38">
        <v>0.6</v>
      </c>
      <c r="I649" s="39">
        <f t="shared" si="31"/>
        <v>15.87</v>
      </c>
      <c r="J649" s="39">
        <f t="shared" si="32"/>
        <v>0.143</v>
      </c>
    </row>
    <row r="650" spans="1:10" ht="14.25">
      <c r="A650" s="52" t="s">
        <v>397</v>
      </c>
      <c r="B650" s="53" t="s">
        <v>398</v>
      </c>
      <c r="C650" s="52" t="s">
        <v>1715</v>
      </c>
      <c r="D650" s="52"/>
      <c r="E650" s="54">
        <v>37.08</v>
      </c>
      <c r="F650" s="55">
        <v>3.7</v>
      </c>
      <c r="G650" s="37">
        <f t="shared" si="30"/>
        <v>33.379999999999995</v>
      </c>
      <c r="H650" s="38">
        <v>0.6</v>
      </c>
      <c r="I650" s="39">
        <f t="shared" si="31"/>
        <v>22.247999999999998</v>
      </c>
      <c r="J650" s="39">
        <f t="shared" si="32"/>
        <v>0.111</v>
      </c>
    </row>
    <row r="651" spans="1:10" ht="14.25">
      <c r="A651" s="52" t="s">
        <v>399</v>
      </c>
      <c r="B651" s="53" t="s">
        <v>400</v>
      </c>
      <c r="C651" s="52" t="s">
        <v>1715</v>
      </c>
      <c r="D651" s="52"/>
      <c r="E651" s="54">
        <v>18.03</v>
      </c>
      <c r="F651" s="55">
        <v>2.64</v>
      </c>
      <c r="G651" s="37">
        <f t="shared" si="30"/>
        <v>15.39</v>
      </c>
      <c r="H651" s="38">
        <v>0.6</v>
      </c>
      <c r="I651" s="39">
        <f t="shared" si="31"/>
        <v>10.818</v>
      </c>
      <c r="J651" s="39">
        <f t="shared" si="32"/>
        <v>0.172</v>
      </c>
    </row>
    <row r="652" spans="1:10" ht="14.25">
      <c r="A652" s="52" t="s">
        <v>401</v>
      </c>
      <c r="B652" s="53" t="s">
        <v>402</v>
      </c>
      <c r="C652" s="52" t="s">
        <v>1715</v>
      </c>
      <c r="D652" s="52"/>
      <c r="E652" s="54">
        <v>25.4</v>
      </c>
      <c r="F652" s="55">
        <v>3</v>
      </c>
      <c r="G652" s="37">
        <f t="shared" si="30"/>
        <v>22.4</v>
      </c>
      <c r="H652" s="38">
        <v>0.6</v>
      </c>
      <c r="I652" s="39">
        <f t="shared" si="31"/>
        <v>15.239999999999998</v>
      </c>
      <c r="J652" s="39">
        <f t="shared" si="32"/>
        <v>0.134</v>
      </c>
    </row>
    <row r="653" spans="1:10" ht="14.25">
      <c r="A653" s="52" t="s">
        <v>403</v>
      </c>
      <c r="B653" s="53" t="s">
        <v>404</v>
      </c>
      <c r="C653" s="52" t="s">
        <v>1715</v>
      </c>
      <c r="D653" s="52"/>
      <c r="E653" s="54">
        <v>34.97</v>
      </c>
      <c r="F653" s="55">
        <v>3.3</v>
      </c>
      <c r="G653" s="37">
        <f t="shared" si="30"/>
        <v>31.669999999999998</v>
      </c>
      <c r="H653" s="38">
        <v>0.6</v>
      </c>
      <c r="I653" s="39">
        <f t="shared" si="31"/>
        <v>20.982</v>
      </c>
      <c r="J653" s="39">
        <f t="shared" si="32"/>
        <v>0.104</v>
      </c>
    </row>
    <row r="654" spans="1:10" ht="14.25">
      <c r="A654" s="52" t="s">
        <v>405</v>
      </c>
      <c r="B654" s="53" t="s">
        <v>406</v>
      </c>
      <c r="C654" s="52" t="s">
        <v>1715</v>
      </c>
      <c r="D654" s="52"/>
      <c r="E654" s="54">
        <v>23.46</v>
      </c>
      <c r="F654" s="55">
        <v>2.6</v>
      </c>
      <c r="G654" s="37">
        <f t="shared" si="30"/>
        <v>20.86</v>
      </c>
      <c r="H654" s="38">
        <v>0.6</v>
      </c>
      <c r="I654" s="39">
        <f t="shared" si="31"/>
        <v>14.076</v>
      </c>
      <c r="J654" s="39">
        <f t="shared" si="32"/>
        <v>0.125</v>
      </c>
    </row>
    <row r="655" spans="1:10" ht="14.25">
      <c r="A655" s="52" t="s">
        <v>407</v>
      </c>
      <c r="B655" s="53" t="s">
        <v>408</v>
      </c>
      <c r="C655" s="52" t="s">
        <v>1715</v>
      </c>
      <c r="D655" s="52"/>
      <c r="E655" s="54">
        <v>18.54</v>
      </c>
      <c r="F655" s="55">
        <v>2.64</v>
      </c>
      <c r="G655" s="37">
        <f t="shared" si="30"/>
        <v>15.899999999999999</v>
      </c>
      <c r="H655" s="38">
        <v>0.6</v>
      </c>
      <c r="I655" s="39">
        <f t="shared" si="31"/>
        <v>11.123999999999999</v>
      </c>
      <c r="J655" s="39">
        <f t="shared" si="32"/>
        <v>0.166</v>
      </c>
    </row>
    <row r="656" spans="1:10" ht="14.25">
      <c r="A656" s="52" t="s">
        <v>409</v>
      </c>
      <c r="B656" s="53" t="s">
        <v>410</v>
      </c>
      <c r="C656" s="52" t="s">
        <v>1715</v>
      </c>
      <c r="D656" s="52"/>
      <c r="E656" s="54">
        <v>24.57</v>
      </c>
      <c r="F656" s="55">
        <v>2.99</v>
      </c>
      <c r="G656" s="37">
        <f t="shared" si="30"/>
        <v>21.58</v>
      </c>
      <c r="H656" s="38">
        <v>0.6</v>
      </c>
      <c r="I656" s="39">
        <f t="shared" si="31"/>
        <v>14.741999999999999</v>
      </c>
      <c r="J656" s="39">
        <f t="shared" si="32"/>
        <v>0.139</v>
      </c>
    </row>
    <row r="657" spans="1:10" ht="14.25">
      <c r="A657" s="52" t="s">
        <v>411</v>
      </c>
      <c r="B657" s="53" t="s">
        <v>412</v>
      </c>
      <c r="C657" s="52" t="s">
        <v>1715</v>
      </c>
      <c r="D657" s="52"/>
      <c r="E657" s="54">
        <v>19.91</v>
      </c>
      <c r="F657" s="55">
        <v>2.99</v>
      </c>
      <c r="G657" s="37">
        <f t="shared" si="30"/>
        <v>16.92</v>
      </c>
      <c r="H657" s="38">
        <v>0.6</v>
      </c>
      <c r="I657" s="39">
        <f t="shared" si="31"/>
        <v>11.946</v>
      </c>
      <c r="J657" s="39">
        <f t="shared" si="32"/>
        <v>0.177</v>
      </c>
    </row>
    <row r="658" spans="1:10" ht="14.25">
      <c r="A658" s="52" t="s">
        <v>413</v>
      </c>
      <c r="B658" s="53" t="s">
        <v>414</v>
      </c>
      <c r="C658" s="52" t="s">
        <v>1715</v>
      </c>
      <c r="D658" s="52"/>
      <c r="E658" s="54">
        <v>29.88</v>
      </c>
      <c r="F658" s="55">
        <v>3.3</v>
      </c>
      <c r="G658" s="37">
        <f t="shared" si="30"/>
        <v>26.58</v>
      </c>
      <c r="H658" s="38">
        <v>0.6</v>
      </c>
      <c r="I658" s="39">
        <f t="shared" si="31"/>
        <v>17.927999999999997</v>
      </c>
      <c r="J658" s="39">
        <f t="shared" si="32"/>
        <v>0.124</v>
      </c>
    </row>
    <row r="659" spans="1:10" ht="14.25">
      <c r="A659" s="52" t="s">
        <v>415</v>
      </c>
      <c r="B659" s="53" t="s">
        <v>416</v>
      </c>
      <c r="C659" s="52" t="s">
        <v>1715</v>
      </c>
      <c r="D659" s="52"/>
      <c r="E659" s="54">
        <v>37</v>
      </c>
      <c r="F659" s="55">
        <v>3.74</v>
      </c>
      <c r="G659" s="37">
        <f t="shared" si="30"/>
        <v>33.26</v>
      </c>
      <c r="H659" s="38">
        <v>0.6</v>
      </c>
      <c r="I659" s="39">
        <f t="shared" si="31"/>
        <v>22.2</v>
      </c>
      <c r="J659" s="39">
        <f t="shared" si="32"/>
        <v>0.112</v>
      </c>
    </row>
    <row r="660" spans="1:10" ht="14.25">
      <c r="A660" s="52" t="s">
        <v>417</v>
      </c>
      <c r="B660" s="53" t="s">
        <v>418</v>
      </c>
      <c r="C660" s="52" t="s">
        <v>1715</v>
      </c>
      <c r="D660" s="52"/>
      <c r="E660" s="54">
        <v>23.18</v>
      </c>
      <c r="F660" s="55">
        <v>2.64</v>
      </c>
      <c r="G660" s="37">
        <f t="shared" si="30"/>
        <v>20.54</v>
      </c>
      <c r="H660" s="38">
        <v>0.6</v>
      </c>
      <c r="I660" s="39">
        <f t="shared" si="31"/>
        <v>13.908</v>
      </c>
      <c r="J660" s="39">
        <f t="shared" si="32"/>
        <v>0.129</v>
      </c>
    </row>
    <row r="661" spans="1:10" ht="14.25">
      <c r="A661" s="52" t="s">
        <v>419</v>
      </c>
      <c r="B661" s="53" t="s">
        <v>420</v>
      </c>
      <c r="C661" s="52" t="s">
        <v>1715</v>
      </c>
      <c r="D661" s="52"/>
      <c r="E661" s="54">
        <v>30.88</v>
      </c>
      <c r="F661" s="55">
        <v>2.99</v>
      </c>
      <c r="G661" s="37">
        <f t="shared" si="30"/>
        <v>27.89</v>
      </c>
      <c r="H661" s="38">
        <v>0.6</v>
      </c>
      <c r="I661" s="39">
        <f t="shared" si="31"/>
        <v>18.528</v>
      </c>
      <c r="J661" s="39">
        <f t="shared" si="32"/>
        <v>0.107</v>
      </c>
    </row>
    <row r="662" spans="1:10" ht="14.25">
      <c r="A662" s="52" t="s">
        <v>421</v>
      </c>
      <c r="B662" s="53" t="s">
        <v>422</v>
      </c>
      <c r="C662" s="52" t="s">
        <v>1715</v>
      </c>
      <c r="D662" s="52"/>
      <c r="E662" s="54">
        <v>38.62</v>
      </c>
      <c r="F662" s="55">
        <v>3.3</v>
      </c>
      <c r="G662" s="37">
        <f t="shared" si="30"/>
        <v>35.32</v>
      </c>
      <c r="H662" s="38">
        <v>0.6</v>
      </c>
      <c r="I662" s="39">
        <f t="shared" si="31"/>
        <v>23.171999999999997</v>
      </c>
      <c r="J662" s="39">
        <f t="shared" si="32"/>
        <v>0.093</v>
      </c>
    </row>
    <row r="663" spans="1:10" ht="14.25">
      <c r="A663" s="52" t="s">
        <v>423</v>
      </c>
      <c r="B663" s="53" t="s">
        <v>424</v>
      </c>
      <c r="C663" s="52" t="s">
        <v>1715</v>
      </c>
      <c r="D663" s="52"/>
      <c r="E663" s="54">
        <v>13.38</v>
      </c>
      <c r="F663" s="55">
        <v>2.9</v>
      </c>
      <c r="G663" s="37">
        <f t="shared" si="30"/>
        <v>10.48</v>
      </c>
      <c r="H663" s="38">
        <v>0.6</v>
      </c>
      <c r="I663" s="39">
        <f t="shared" si="31"/>
        <v>8.028</v>
      </c>
      <c r="J663" s="39">
        <f t="shared" si="32"/>
        <v>0.277</v>
      </c>
    </row>
    <row r="664" spans="1:10" ht="14.25">
      <c r="A664" s="52" t="s">
        <v>425</v>
      </c>
      <c r="B664" s="53" t="s">
        <v>426</v>
      </c>
      <c r="C664" s="52" t="s">
        <v>1715</v>
      </c>
      <c r="D664" s="52"/>
      <c r="E664" s="54">
        <v>20.58</v>
      </c>
      <c r="F664" s="55">
        <v>2.99</v>
      </c>
      <c r="G664" s="37">
        <f t="shared" si="30"/>
        <v>17.589999999999996</v>
      </c>
      <c r="H664" s="38">
        <v>0.6</v>
      </c>
      <c r="I664" s="39">
        <f t="shared" si="31"/>
        <v>12.347999999999999</v>
      </c>
      <c r="J664" s="39">
        <f t="shared" si="32"/>
        <v>0.17</v>
      </c>
    </row>
    <row r="665" spans="1:10" ht="14.25">
      <c r="A665" s="52" t="s">
        <v>427</v>
      </c>
      <c r="B665" s="53" t="s">
        <v>428</v>
      </c>
      <c r="C665" s="52" t="s">
        <v>1715</v>
      </c>
      <c r="D665" s="52"/>
      <c r="E665" s="54">
        <v>20.92</v>
      </c>
      <c r="F665" s="55">
        <v>2.99</v>
      </c>
      <c r="G665" s="37">
        <f t="shared" si="30"/>
        <v>17.93</v>
      </c>
      <c r="H665" s="38">
        <v>0.6</v>
      </c>
      <c r="I665" s="39">
        <f t="shared" si="31"/>
        <v>12.552000000000001</v>
      </c>
      <c r="J665" s="39">
        <f t="shared" si="32"/>
        <v>0.167</v>
      </c>
    </row>
    <row r="666" spans="1:10" ht="14.25">
      <c r="A666" s="52" t="s">
        <v>429</v>
      </c>
      <c r="B666" s="53" t="s">
        <v>430</v>
      </c>
      <c r="C666" s="52" t="s">
        <v>1715</v>
      </c>
      <c r="D666" s="52"/>
      <c r="E666" s="54">
        <v>35.42</v>
      </c>
      <c r="F666" s="55">
        <v>4.41</v>
      </c>
      <c r="G666" s="37">
        <f t="shared" si="30"/>
        <v>31.01</v>
      </c>
      <c r="H666" s="38">
        <v>0.6</v>
      </c>
      <c r="I666" s="39">
        <f t="shared" si="31"/>
        <v>21.252</v>
      </c>
      <c r="J666" s="39">
        <f t="shared" si="32"/>
        <v>0.142</v>
      </c>
    </row>
    <row r="667" spans="1:10" ht="14.25">
      <c r="A667" s="52" t="s">
        <v>431</v>
      </c>
      <c r="B667" s="53" t="s">
        <v>432</v>
      </c>
      <c r="C667" s="52" t="s">
        <v>1715</v>
      </c>
      <c r="D667" s="52"/>
      <c r="E667" s="54">
        <v>36.23</v>
      </c>
      <c r="F667" s="55">
        <v>4.41</v>
      </c>
      <c r="G667" s="37">
        <f t="shared" si="30"/>
        <v>31.819999999999997</v>
      </c>
      <c r="H667" s="38">
        <v>0.6</v>
      </c>
      <c r="I667" s="39">
        <f t="shared" si="31"/>
        <v>21.737999999999996</v>
      </c>
      <c r="J667" s="39">
        <f t="shared" si="32"/>
        <v>0.139</v>
      </c>
    </row>
    <row r="668" spans="1:10" ht="14.25">
      <c r="A668" s="52" t="s">
        <v>433</v>
      </c>
      <c r="B668" s="53" t="s">
        <v>434</v>
      </c>
      <c r="C668" s="52" t="s">
        <v>1715</v>
      </c>
      <c r="D668" s="52"/>
      <c r="E668" s="54"/>
      <c r="F668" s="55"/>
      <c r="G668" s="37">
        <f t="shared" si="30"/>
        <v>0</v>
      </c>
      <c r="H668" s="38">
        <v>0.6</v>
      </c>
      <c r="I668" s="39">
        <f t="shared" si="31"/>
        <v>0</v>
      </c>
      <c r="J668" s="39" t="e">
        <f t="shared" si="32"/>
        <v>#DIV/0!</v>
      </c>
    </row>
    <row r="669" spans="1:10" ht="14.25">
      <c r="A669" s="52" t="s">
        <v>435</v>
      </c>
      <c r="B669" s="53" t="s">
        <v>436</v>
      </c>
      <c r="C669" s="52" t="s">
        <v>1715</v>
      </c>
      <c r="D669" s="52"/>
      <c r="E669" s="54">
        <v>40.9</v>
      </c>
      <c r="F669" s="55">
        <v>4.41</v>
      </c>
      <c r="G669" s="37">
        <f t="shared" si="30"/>
        <v>36.489999999999995</v>
      </c>
      <c r="H669" s="38">
        <v>0.6</v>
      </c>
      <c r="I669" s="39">
        <f t="shared" si="31"/>
        <v>24.54</v>
      </c>
      <c r="J669" s="39">
        <f t="shared" si="32"/>
        <v>0.121</v>
      </c>
    </row>
    <row r="670" spans="1:10" ht="14.25">
      <c r="A670" s="52" t="s">
        <v>437</v>
      </c>
      <c r="B670" s="53" t="s">
        <v>438</v>
      </c>
      <c r="C670" s="52" t="s">
        <v>1715</v>
      </c>
      <c r="D670" s="52"/>
      <c r="E670" s="54">
        <v>44.4</v>
      </c>
      <c r="F670" s="55">
        <v>4.41</v>
      </c>
      <c r="G670" s="37">
        <f t="shared" si="30"/>
        <v>39.989999999999995</v>
      </c>
      <c r="H670" s="38">
        <v>0.6</v>
      </c>
      <c r="I670" s="39">
        <f t="shared" si="31"/>
        <v>26.639999999999997</v>
      </c>
      <c r="J670" s="39">
        <f t="shared" si="32"/>
        <v>0.11</v>
      </c>
    </row>
    <row r="671" spans="1:10" ht="14.25">
      <c r="A671" s="52" t="s">
        <v>439</v>
      </c>
      <c r="B671" s="53" t="s">
        <v>440</v>
      </c>
      <c r="C671" s="52" t="s">
        <v>1715</v>
      </c>
      <c r="D671" s="52"/>
      <c r="E671" s="54">
        <v>53.1</v>
      </c>
      <c r="F671" s="55">
        <v>4.41</v>
      </c>
      <c r="G671" s="37">
        <f t="shared" si="30"/>
        <v>48.69</v>
      </c>
      <c r="H671" s="38">
        <v>0.6</v>
      </c>
      <c r="I671" s="39">
        <f t="shared" si="31"/>
        <v>31.86</v>
      </c>
      <c r="J671" s="39">
        <f t="shared" si="32"/>
        <v>0.091</v>
      </c>
    </row>
    <row r="672" spans="1:10" ht="14.25">
      <c r="A672" s="52" t="s">
        <v>441</v>
      </c>
      <c r="B672" s="53" t="s">
        <v>442</v>
      </c>
      <c r="C672" s="52" t="s">
        <v>1715</v>
      </c>
      <c r="D672" s="52"/>
      <c r="E672" s="54">
        <v>66.66</v>
      </c>
      <c r="F672" s="55">
        <v>4.41</v>
      </c>
      <c r="G672" s="37">
        <f t="shared" si="30"/>
        <v>62.25</v>
      </c>
      <c r="H672" s="38">
        <v>0.6</v>
      </c>
      <c r="I672" s="39">
        <f t="shared" si="31"/>
        <v>39.995999999999995</v>
      </c>
      <c r="J672" s="39">
        <f t="shared" si="32"/>
        <v>0.071</v>
      </c>
    </row>
    <row r="673" spans="1:10" ht="14.25">
      <c r="A673" s="52" t="s">
        <v>443</v>
      </c>
      <c r="B673" s="53" t="s">
        <v>444</v>
      </c>
      <c r="C673" s="52" t="s">
        <v>1715</v>
      </c>
      <c r="D673" s="52"/>
      <c r="E673" s="54">
        <v>63.91</v>
      </c>
      <c r="F673" s="55">
        <v>4.41</v>
      </c>
      <c r="G673" s="37">
        <f t="shared" si="30"/>
        <v>59.5</v>
      </c>
      <c r="H673" s="38">
        <v>0.6</v>
      </c>
      <c r="I673" s="39">
        <f t="shared" si="31"/>
        <v>38.346</v>
      </c>
      <c r="J673" s="39">
        <f t="shared" si="32"/>
        <v>0.074</v>
      </c>
    </row>
    <row r="674" spans="1:10" ht="14.25">
      <c r="A674" s="52" t="s">
        <v>445</v>
      </c>
      <c r="B674" s="53" t="s">
        <v>446</v>
      </c>
      <c r="C674" s="52" t="s">
        <v>1715</v>
      </c>
      <c r="D674" s="52"/>
      <c r="E674" s="54">
        <v>29.93</v>
      </c>
      <c r="F674" s="55">
        <v>4.94</v>
      </c>
      <c r="G674" s="37">
        <f t="shared" si="30"/>
        <v>24.99</v>
      </c>
      <c r="H674" s="38">
        <v>0.6</v>
      </c>
      <c r="I674" s="39">
        <f t="shared" si="31"/>
        <v>17.958</v>
      </c>
      <c r="J674" s="39">
        <f t="shared" si="32"/>
        <v>0.198</v>
      </c>
    </row>
    <row r="675" spans="1:10" ht="14.25">
      <c r="A675" s="52" t="s">
        <v>447</v>
      </c>
      <c r="B675" s="53" t="s">
        <v>448</v>
      </c>
      <c r="C675" s="52" t="s">
        <v>1715</v>
      </c>
      <c r="D675" s="52"/>
      <c r="E675" s="54">
        <v>45.4</v>
      </c>
      <c r="F675" s="55">
        <v>4.94</v>
      </c>
      <c r="G675" s="37">
        <f t="shared" si="30"/>
        <v>40.46</v>
      </c>
      <c r="H675" s="38">
        <v>0.6</v>
      </c>
      <c r="I675" s="39">
        <f t="shared" si="31"/>
        <v>27.24</v>
      </c>
      <c r="J675" s="39">
        <f t="shared" si="32"/>
        <v>0.122</v>
      </c>
    </row>
    <row r="676" spans="1:10" ht="14.25">
      <c r="A676" s="52" t="s">
        <v>449</v>
      </c>
      <c r="B676" s="53" t="s">
        <v>450</v>
      </c>
      <c r="C676" s="52" t="s">
        <v>1715</v>
      </c>
      <c r="D676" s="52"/>
      <c r="E676" s="54">
        <v>38.16</v>
      </c>
      <c r="F676" s="55">
        <v>4.94</v>
      </c>
      <c r="G676" s="37">
        <f t="shared" si="30"/>
        <v>33.22</v>
      </c>
      <c r="H676" s="38">
        <v>0.6</v>
      </c>
      <c r="I676" s="39">
        <f t="shared" si="31"/>
        <v>22.895999999999997</v>
      </c>
      <c r="J676" s="39">
        <f t="shared" si="32"/>
        <v>0.149</v>
      </c>
    </row>
    <row r="677" spans="1:10" ht="14.25">
      <c r="A677" s="52" t="s">
        <v>451</v>
      </c>
      <c r="B677" s="53" t="s">
        <v>452</v>
      </c>
      <c r="C677" s="52" t="s">
        <v>1715</v>
      </c>
      <c r="D677" s="52"/>
      <c r="E677" s="54">
        <v>27.21</v>
      </c>
      <c r="F677" s="55">
        <v>4.94</v>
      </c>
      <c r="G677" s="37">
        <f t="shared" si="30"/>
        <v>22.27</v>
      </c>
      <c r="H677" s="38">
        <v>0.6</v>
      </c>
      <c r="I677" s="39">
        <f t="shared" si="31"/>
        <v>16.326</v>
      </c>
      <c r="J677" s="39">
        <f t="shared" si="32"/>
        <v>0.222</v>
      </c>
    </row>
    <row r="678" spans="1:10" ht="14.25">
      <c r="A678" s="52" t="s">
        <v>453</v>
      </c>
      <c r="B678" s="53" t="s">
        <v>454</v>
      </c>
      <c r="C678" s="52" t="s">
        <v>1715</v>
      </c>
      <c r="D678" s="52"/>
      <c r="E678" s="54">
        <v>27.21</v>
      </c>
      <c r="F678" s="55">
        <v>4.94</v>
      </c>
      <c r="G678" s="37">
        <f t="shared" si="30"/>
        <v>22.27</v>
      </c>
      <c r="H678" s="38">
        <v>0.6</v>
      </c>
      <c r="I678" s="39">
        <f t="shared" si="31"/>
        <v>16.326</v>
      </c>
      <c r="J678" s="39">
        <f t="shared" si="32"/>
        <v>0.222</v>
      </c>
    </row>
    <row r="679" spans="1:10" ht="14.25">
      <c r="A679" s="52" t="s">
        <v>455</v>
      </c>
      <c r="B679" s="53" t="s">
        <v>456</v>
      </c>
      <c r="C679" s="52" t="s">
        <v>1715</v>
      </c>
      <c r="D679" s="52"/>
      <c r="E679" s="54">
        <v>31.75</v>
      </c>
      <c r="F679" s="55">
        <v>4.94</v>
      </c>
      <c r="G679" s="37">
        <f t="shared" si="30"/>
        <v>26.81</v>
      </c>
      <c r="H679" s="38">
        <v>0.6</v>
      </c>
      <c r="I679" s="39">
        <f t="shared" si="31"/>
        <v>19.05</v>
      </c>
      <c r="J679" s="39">
        <f t="shared" si="32"/>
        <v>0.184</v>
      </c>
    </row>
    <row r="680" spans="1:10" ht="14.25">
      <c r="A680" s="52" t="s">
        <v>457</v>
      </c>
      <c r="B680" s="53" t="s">
        <v>458</v>
      </c>
      <c r="C680" s="52" t="s">
        <v>1715</v>
      </c>
      <c r="D680" s="52"/>
      <c r="E680" s="54">
        <v>34.02</v>
      </c>
      <c r="F680" s="55">
        <v>4.94</v>
      </c>
      <c r="G680" s="37">
        <f t="shared" si="30"/>
        <v>29.080000000000002</v>
      </c>
      <c r="H680" s="38">
        <v>0.6</v>
      </c>
      <c r="I680" s="39">
        <f t="shared" si="31"/>
        <v>20.412000000000003</v>
      </c>
      <c r="J680" s="39">
        <f t="shared" si="32"/>
        <v>0.17</v>
      </c>
    </row>
    <row r="681" spans="1:10" ht="14.25">
      <c r="A681" s="52" t="s">
        <v>459</v>
      </c>
      <c r="B681" s="53" t="s">
        <v>460</v>
      </c>
      <c r="C681" s="52" t="s">
        <v>1715</v>
      </c>
      <c r="D681" s="52"/>
      <c r="E681" s="54">
        <v>29.48</v>
      </c>
      <c r="F681" s="55">
        <v>4.94</v>
      </c>
      <c r="G681" s="37">
        <f t="shared" si="30"/>
        <v>24.54</v>
      </c>
      <c r="H681" s="38">
        <v>0.6</v>
      </c>
      <c r="I681" s="39">
        <f t="shared" si="31"/>
        <v>17.688</v>
      </c>
      <c r="J681" s="39">
        <f t="shared" si="32"/>
        <v>0.201</v>
      </c>
    </row>
    <row r="682" spans="1:10" ht="14.25">
      <c r="A682" s="52" t="s">
        <v>461</v>
      </c>
      <c r="B682" s="53" t="s">
        <v>462</v>
      </c>
      <c r="C682" s="52" t="s">
        <v>1715</v>
      </c>
      <c r="D682" s="52"/>
      <c r="E682" s="54">
        <v>29.95</v>
      </c>
      <c r="F682" s="55">
        <v>2.64</v>
      </c>
      <c r="G682" s="37">
        <f t="shared" si="30"/>
        <v>27.31</v>
      </c>
      <c r="H682" s="38">
        <v>0.6</v>
      </c>
      <c r="I682" s="39">
        <f t="shared" si="31"/>
        <v>17.97</v>
      </c>
      <c r="J682" s="39">
        <f t="shared" si="32"/>
        <v>0.097</v>
      </c>
    </row>
    <row r="683" spans="1:10" ht="14.25">
      <c r="A683" s="52" t="s">
        <v>463</v>
      </c>
      <c r="B683" s="53" t="s">
        <v>464</v>
      </c>
      <c r="C683" s="52" t="s">
        <v>1715</v>
      </c>
      <c r="D683" s="52"/>
      <c r="E683" s="54">
        <v>36.23</v>
      </c>
      <c r="F683" s="55">
        <v>2.65</v>
      </c>
      <c r="G683" s="37">
        <f t="shared" si="30"/>
        <v>33.58</v>
      </c>
      <c r="H683" s="38">
        <v>0.6</v>
      </c>
      <c r="I683" s="39">
        <f t="shared" si="31"/>
        <v>21.737999999999996</v>
      </c>
      <c r="J683" s="39">
        <f t="shared" si="32"/>
        <v>0.079</v>
      </c>
    </row>
    <row r="684" spans="1:10" ht="14.25">
      <c r="A684" s="52" t="s">
        <v>1688</v>
      </c>
      <c r="B684" s="53" t="s">
        <v>465</v>
      </c>
      <c r="C684" s="52" t="s">
        <v>1715</v>
      </c>
      <c r="D684" s="52"/>
      <c r="E684" s="54">
        <v>41.05</v>
      </c>
      <c r="F684" s="55">
        <v>3</v>
      </c>
      <c r="G684" s="37">
        <f t="shared" si="30"/>
        <v>38.05</v>
      </c>
      <c r="H684" s="38">
        <v>0.6</v>
      </c>
      <c r="I684" s="39">
        <f t="shared" si="31"/>
        <v>24.63</v>
      </c>
      <c r="J684" s="39">
        <f t="shared" si="32"/>
        <v>0.079</v>
      </c>
    </row>
    <row r="685" spans="1:10" ht="14.25">
      <c r="A685" s="52" t="s">
        <v>466</v>
      </c>
      <c r="B685" s="53" t="s">
        <v>467</v>
      </c>
      <c r="C685" s="52" t="s">
        <v>1715</v>
      </c>
      <c r="D685" s="52"/>
      <c r="E685" s="54">
        <v>21.37</v>
      </c>
      <c r="F685" s="55">
        <v>2.6</v>
      </c>
      <c r="G685" s="37">
        <f t="shared" si="30"/>
        <v>18.77</v>
      </c>
      <c r="H685" s="38">
        <v>0.6</v>
      </c>
      <c r="I685" s="39">
        <f t="shared" si="31"/>
        <v>12.822000000000001</v>
      </c>
      <c r="J685" s="39">
        <f t="shared" si="32"/>
        <v>0.139</v>
      </c>
    </row>
    <row r="686" spans="1:10" ht="14.25">
      <c r="A686" s="52" t="s">
        <v>468</v>
      </c>
      <c r="B686" s="53" t="s">
        <v>469</v>
      </c>
      <c r="C686" s="52" t="s">
        <v>1715</v>
      </c>
      <c r="D686" s="52"/>
      <c r="E686" s="54">
        <v>28.49</v>
      </c>
      <c r="F686" s="55">
        <v>3</v>
      </c>
      <c r="G686" s="37">
        <f t="shared" si="30"/>
        <v>25.49</v>
      </c>
      <c r="H686" s="38">
        <v>0.6</v>
      </c>
      <c r="I686" s="39">
        <f t="shared" si="31"/>
        <v>17.093999999999998</v>
      </c>
      <c r="J686" s="39">
        <f t="shared" si="32"/>
        <v>0.118</v>
      </c>
    </row>
    <row r="687" spans="1:10" ht="14.25">
      <c r="A687" s="52" t="s">
        <v>470</v>
      </c>
      <c r="B687" s="53" t="s">
        <v>471</v>
      </c>
      <c r="C687" s="52" t="s">
        <v>1715</v>
      </c>
      <c r="D687" s="52"/>
      <c r="E687" s="54">
        <v>18.59</v>
      </c>
      <c r="F687" s="55">
        <v>3.9</v>
      </c>
      <c r="G687" s="37">
        <f t="shared" si="30"/>
        <v>14.69</v>
      </c>
      <c r="H687" s="38">
        <v>0.6</v>
      </c>
      <c r="I687" s="39">
        <f t="shared" si="31"/>
        <v>11.154</v>
      </c>
      <c r="J687" s="39">
        <f t="shared" si="32"/>
        <v>0.265</v>
      </c>
    </row>
    <row r="688" spans="1:10" ht="14.25">
      <c r="A688" s="52" t="s">
        <v>472</v>
      </c>
      <c r="B688" s="53" t="s">
        <v>473</v>
      </c>
      <c r="C688" s="52" t="s">
        <v>1715</v>
      </c>
      <c r="D688" s="52"/>
      <c r="E688" s="54">
        <v>18.59</v>
      </c>
      <c r="F688" s="55">
        <v>3.9</v>
      </c>
      <c r="G688" s="37">
        <f t="shared" si="30"/>
        <v>14.69</v>
      </c>
      <c r="H688" s="38">
        <v>0.6</v>
      </c>
      <c r="I688" s="39">
        <f t="shared" si="31"/>
        <v>11.154</v>
      </c>
      <c r="J688" s="39">
        <f t="shared" si="32"/>
        <v>0.265</v>
      </c>
    </row>
    <row r="689" spans="1:10" ht="14.25">
      <c r="A689" s="52" t="s">
        <v>474</v>
      </c>
      <c r="B689" s="53" t="s">
        <v>475</v>
      </c>
      <c r="C689" s="52" t="s">
        <v>1715</v>
      </c>
      <c r="D689" s="52"/>
      <c r="E689" s="54">
        <v>51.81</v>
      </c>
      <c r="F689" s="55">
        <v>3.9</v>
      </c>
      <c r="G689" s="37">
        <f t="shared" si="30"/>
        <v>47.910000000000004</v>
      </c>
      <c r="H689" s="38">
        <v>0.6</v>
      </c>
      <c r="I689" s="39">
        <f t="shared" si="31"/>
        <v>31.086</v>
      </c>
      <c r="J689" s="39">
        <f t="shared" si="32"/>
        <v>0.081</v>
      </c>
    </row>
    <row r="690" spans="1:10" ht="14.25">
      <c r="A690" s="52" t="s">
        <v>476</v>
      </c>
      <c r="B690" s="53" t="s">
        <v>477</v>
      </c>
      <c r="C690" s="52" t="s">
        <v>1715</v>
      </c>
      <c r="D690" s="52"/>
      <c r="E690" s="54">
        <v>51.81</v>
      </c>
      <c r="F690" s="55">
        <v>3.9</v>
      </c>
      <c r="G690" s="37">
        <f t="shared" si="30"/>
        <v>47.910000000000004</v>
      </c>
      <c r="H690" s="38">
        <v>0.6</v>
      </c>
      <c r="I690" s="39">
        <f t="shared" si="31"/>
        <v>31.086</v>
      </c>
      <c r="J690" s="39">
        <f t="shared" si="32"/>
        <v>0.081</v>
      </c>
    </row>
    <row r="691" spans="1:10" ht="25.5">
      <c r="A691" s="52" t="s">
        <v>478</v>
      </c>
      <c r="B691" s="53" t="s">
        <v>479</v>
      </c>
      <c r="C691" s="52" t="s">
        <v>1715</v>
      </c>
      <c r="D691" s="52"/>
      <c r="E691" s="54">
        <v>260.38</v>
      </c>
      <c r="F691" s="55">
        <v>3.9</v>
      </c>
      <c r="G691" s="37">
        <f aca="true" t="shared" si="33" ref="G691:G754">E691-F691</f>
        <v>256.48</v>
      </c>
      <c r="H691" s="38">
        <v>0.6</v>
      </c>
      <c r="I691" s="39">
        <f t="shared" si="31"/>
        <v>156.22799999999998</v>
      </c>
      <c r="J691" s="39">
        <f t="shared" si="32"/>
        <v>0.015</v>
      </c>
    </row>
    <row r="692" spans="1:10" ht="25.5">
      <c r="A692" s="52" t="s">
        <v>480</v>
      </c>
      <c r="B692" s="53" t="s">
        <v>481</v>
      </c>
      <c r="C692" s="52" t="s">
        <v>1715</v>
      </c>
      <c r="D692" s="52"/>
      <c r="E692" s="54">
        <v>302.89</v>
      </c>
      <c r="F692" s="55">
        <v>3.9</v>
      </c>
      <c r="G692" s="37">
        <f t="shared" si="33"/>
        <v>298.99</v>
      </c>
      <c r="H692" s="38">
        <v>0.6</v>
      </c>
      <c r="I692" s="39">
        <f t="shared" si="31"/>
        <v>181.73399999999998</v>
      </c>
      <c r="J692" s="39">
        <f t="shared" si="32"/>
        <v>0.013</v>
      </c>
    </row>
    <row r="693" spans="1:10" ht="25.5">
      <c r="A693" s="52" t="s">
        <v>482</v>
      </c>
      <c r="B693" s="53" t="s">
        <v>483</v>
      </c>
      <c r="C693" s="52" t="s">
        <v>1715</v>
      </c>
      <c r="D693" s="52"/>
      <c r="E693" s="54">
        <v>358.69</v>
      </c>
      <c r="F693" s="55">
        <v>3.9</v>
      </c>
      <c r="G693" s="37">
        <f t="shared" si="33"/>
        <v>354.79</v>
      </c>
      <c r="H693" s="38">
        <v>0.6</v>
      </c>
      <c r="I693" s="39">
        <f t="shared" si="31"/>
        <v>215.214</v>
      </c>
      <c r="J693" s="39">
        <f t="shared" si="32"/>
        <v>0.011</v>
      </c>
    </row>
    <row r="694" spans="1:10" ht="25.5">
      <c r="A694" s="52" t="s">
        <v>484</v>
      </c>
      <c r="B694" s="53" t="s">
        <v>485</v>
      </c>
      <c r="C694" s="52" t="s">
        <v>1715</v>
      </c>
      <c r="D694" s="52"/>
      <c r="E694" s="54">
        <v>499.5</v>
      </c>
      <c r="F694" s="55">
        <v>3.9</v>
      </c>
      <c r="G694" s="37">
        <f t="shared" si="33"/>
        <v>495.6</v>
      </c>
      <c r="H694" s="38">
        <v>0.6</v>
      </c>
      <c r="I694" s="39">
        <f t="shared" si="31"/>
        <v>299.7</v>
      </c>
      <c r="J694" s="39">
        <f t="shared" si="32"/>
        <v>0.008</v>
      </c>
    </row>
    <row r="695" spans="1:10" ht="25.5">
      <c r="A695" s="52" t="s">
        <v>486</v>
      </c>
      <c r="B695" s="53" t="s">
        <v>487</v>
      </c>
      <c r="C695" s="52" t="s">
        <v>1715</v>
      </c>
      <c r="D695" s="52"/>
      <c r="E695" s="54">
        <v>664.24</v>
      </c>
      <c r="F695" s="55">
        <v>3.9</v>
      </c>
      <c r="G695" s="37">
        <f t="shared" si="33"/>
        <v>660.34</v>
      </c>
      <c r="H695" s="38">
        <v>0.6</v>
      </c>
      <c r="I695" s="39">
        <f t="shared" si="31"/>
        <v>398.544</v>
      </c>
      <c r="J695" s="39">
        <f t="shared" si="32"/>
        <v>0.006</v>
      </c>
    </row>
    <row r="696" spans="1:10" ht="25.5">
      <c r="A696" s="52" t="s">
        <v>488</v>
      </c>
      <c r="B696" s="53" t="s">
        <v>489</v>
      </c>
      <c r="C696" s="52" t="s">
        <v>1715</v>
      </c>
      <c r="D696" s="52"/>
      <c r="E696" s="54">
        <v>316.17</v>
      </c>
      <c r="F696" s="55">
        <v>3.9</v>
      </c>
      <c r="G696" s="37">
        <f t="shared" si="33"/>
        <v>312.27000000000004</v>
      </c>
      <c r="H696" s="38">
        <v>0.6</v>
      </c>
      <c r="I696" s="39">
        <f t="shared" si="31"/>
        <v>189.702</v>
      </c>
      <c r="J696" s="39">
        <f t="shared" si="32"/>
        <v>0.012</v>
      </c>
    </row>
    <row r="697" spans="1:10" ht="25.5">
      <c r="A697" s="52" t="s">
        <v>490</v>
      </c>
      <c r="B697" s="53" t="s">
        <v>491</v>
      </c>
      <c r="C697" s="52" t="s">
        <v>1715</v>
      </c>
      <c r="D697" s="52"/>
      <c r="E697" s="54">
        <v>318.83</v>
      </c>
      <c r="F697" s="55">
        <v>3.9</v>
      </c>
      <c r="G697" s="37">
        <f t="shared" si="33"/>
        <v>314.93</v>
      </c>
      <c r="H697" s="38">
        <v>0.6</v>
      </c>
      <c r="I697" s="39">
        <f t="shared" si="31"/>
        <v>191.29799999999997</v>
      </c>
      <c r="J697" s="39">
        <f t="shared" si="32"/>
        <v>0.012</v>
      </c>
    </row>
    <row r="698" spans="1:10" ht="25.5">
      <c r="A698" s="52" t="s">
        <v>492</v>
      </c>
      <c r="B698" s="53" t="s">
        <v>493</v>
      </c>
      <c r="C698" s="52" t="s">
        <v>1715</v>
      </c>
      <c r="D698" s="52"/>
      <c r="E698" s="54">
        <v>499.5</v>
      </c>
      <c r="F698" s="55">
        <v>3.9</v>
      </c>
      <c r="G698" s="37">
        <f t="shared" si="33"/>
        <v>495.6</v>
      </c>
      <c r="H698" s="38">
        <v>0.6</v>
      </c>
      <c r="I698" s="39">
        <f t="shared" si="31"/>
        <v>299.7</v>
      </c>
      <c r="J698" s="39">
        <f t="shared" si="32"/>
        <v>0.008</v>
      </c>
    </row>
    <row r="699" spans="1:10" ht="25.5">
      <c r="A699" s="52" t="s">
        <v>494</v>
      </c>
      <c r="B699" s="53" t="s">
        <v>495</v>
      </c>
      <c r="C699" s="52" t="s">
        <v>1715</v>
      </c>
      <c r="D699" s="52"/>
      <c r="E699" s="54">
        <v>664.24</v>
      </c>
      <c r="F699" s="55">
        <v>3.9</v>
      </c>
      <c r="G699" s="37">
        <f t="shared" si="33"/>
        <v>660.34</v>
      </c>
      <c r="H699" s="38">
        <v>0.6</v>
      </c>
      <c r="I699" s="39">
        <f t="shared" si="31"/>
        <v>398.544</v>
      </c>
      <c r="J699" s="39">
        <f t="shared" si="32"/>
        <v>0.006</v>
      </c>
    </row>
    <row r="700" spans="1:10" ht="14.25">
      <c r="A700" s="52" t="s">
        <v>496</v>
      </c>
      <c r="B700" s="53" t="s">
        <v>497</v>
      </c>
      <c r="C700" s="52" t="s">
        <v>1715</v>
      </c>
      <c r="D700" s="52"/>
      <c r="E700" s="54">
        <v>66.42</v>
      </c>
      <c r="F700" s="55">
        <v>1.95</v>
      </c>
      <c r="G700" s="37">
        <f t="shared" si="33"/>
        <v>64.47</v>
      </c>
      <c r="H700" s="38">
        <v>0.6</v>
      </c>
      <c r="I700" s="39">
        <f t="shared" si="31"/>
        <v>39.852</v>
      </c>
      <c r="J700" s="39">
        <f t="shared" si="32"/>
        <v>0.03</v>
      </c>
    </row>
    <row r="701" spans="1:10" ht="14.25">
      <c r="A701" s="52" t="s">
        <v>498</v>
      </c>
      <c r="B701" s="53" t="s">
        <v>499</v>
      </c>
      <c r="C701" s="52" t="s">
        <v>1715</v>
      </c>
      <c r="D701" s="52"/>
      <c r="E701" s="54">
        <v>74.39</v>
      </c>
      <c r="F701" s="55">
        <v>1.95</v>
      </c>
      <c r="G701" s="37">
        <f t="shared" si="33"/>
        <v>72.44</v>
      </c>
      <c r="H701" s="38">
        <v>0.6</v>
      </c>
      <c r="I701" s="39">
        <f t="shared" si="31"/>
        <v>44.634</v>
      </c>
      <c r="J701" s="39">
        <f t="shared" si="32"/>
        <v>0.027</v>
      </c>
    </row>
    <row r="702" spans="1:10" ht="14.25">
      <c r="A702" s="52" t="s">
        <v>500</v>
      </c>
      <c r="B702" s="53" t="s">
        <v>501</v>
      </c>
      <c r="C702" s="52" t="s">
        <v>1715</v>
      </c>
      <c r="D702" s="52"/>
      <c r="E702" s="54">
        <v>79.7</v>
      </c>
      <c r="F702" s="55">
        <v>1.95</v>
      </c>
      <c r="G702" s="37">
        <f t="shared" si="33"/>
        <v>77.75</v>
      </c>
      <c r="H702" s="38">
        <v>0.6</v>
      </c>
      <c r="I702" s="39">
        <f t="shared" si="31"/>
        <v>47.82</v>
      </c>
      <c r="J702" s="39">
        <f t="shared" si="32"/>
        <v>0.025</v>
      </c>
    </row>
    <row r="703" spans="1:10" ht="25.5">
      <c r="A703" s="52" t="s">
        <v>502</v>
      </c>
      <c r="B703" s="53" t="s">
        <v>503</v>
      </c>
      <c r="C703" s="52" t="s">
        <v>1715</v>
      </c>
      <c r="D703" s="52"/>
      <c r="E703" s="54">
        <v>50.48</v>
      </c>
      <c r="F703" s="55">
        <v>1.95</v>
      </c>
      <c r="G703" s="37">
        <f t="shared" si="33"/>
        <v>48.529999999999994</v>
      </c>
      <c r="H703" s="38">
        <v>0.6</v>
      </c>
      <c r="I703" s="39">
        <f t="shared" si="31"/>
        <v>30.287999999999997</v>
      </c>
      <c r="J703" s="39">
        <f t="shared" si="32"/>
        <v>0.04</v>
      </c>
    </row>
    <row r="704" spans="1:10" ht="14.25">
      <c r="A704" s="52" t="s">
        <v>504</v>
      </c>
      <c r="B704" s="53" t="s">
        <v>505</v>
      </c>
      <c r="C704" s="52" t="s">
        <v>1715</v>
      </c>
      <c r="D704" s="52"/>
      <c r="E704" s="54">
        <v>23.91</v>
      </c>
      <c r="F704" s="55">
        <v>1.95</v>
      </c>
      <c r="G704" s="37">
        <f t="shared" si="33"/>
        <v>21.96</v>
      </c>
      <c r="H704" s="38">
        <v>0.6</v>
      </c>
      <c r="I704" s="39">
        <f t="shared" si="31"/>
        <v>14.346</v>
      </c>
      <c r="J704" s="39">
        <f t="shared" si="32"/>
        <v>0.089</v>
      </c>
    </row>
    <row r="705" spans="1:10" ht="14.25">
      <c r="A705" s="52" t="s">
        <v>506</v>
      </c>
      <c r="B705" s="53" t="s">
        <v>507</v>
      </c>
      <c r="C705" s="52" t="s">
        <v>1715</v>
      </c>
      <c r="D705" s="52"/>
      <c r="E705" s="54">
        <v>26.56</v>
      </c>
      <c r="F705" s="55">
        <v>1.95</v>
      </c>
      <c r="G705" s="37">
        <f t="shared" si="33"/>
        <v>24.61</v>
      </c>
      <c r="H705" s="38">
        <v>0.6</v>
      </c>
      <c r="I705" s="39">
        <f t="shared" si="31"/>
        <v>15.935999999999998</v>
      </c>
      <c r="J705" s="39">
        <f t="shared" si="32"/>
        <v>0.079</v>
      </c>
    </row>
    <row r="706" spans="1:10" ht="14.25">
      <c r="A706" s="52" t="s">
        <v>508</v>
      </c>
      <c r="B706" s="53" t="s">
        <v>509</v>
      </c>
      <c r="C706" s="52" t="s">
        <v>1715</v>
      </c>
      <c r="D706" s="52"/>
      <c r="E706" s="54">
        <v>34.53</v>
      </c>
      <c r="F706" s="55">
        <v>1.95</v>
      </c>
      <c r="G706" s="37">
        <f t="shared" si="33"/>
        <v>32.58</v>
      </c>
      <c r="H706" s="38">
        <v>0.6</v>
      </c>
      <c r="I706" s="39">
        <f t="shared" si="31"/>
        <v>20.718</v>
      </c>
      <c r="J706" s="39">
        <f t="shared" si="32"/>
        <v>0.06</v>
      </c>
    </row>
    <row r="707" spans="1:10" ht="14.25">
      <c r="A707" s="52" t="s">
        <v>510</v>
      </c>
      <c r="B707" s="53" t="s">
        <v>511</v>
      </c>
      <c r="C707" s="52" t="s">
        <v>1715</v>
      </c>
      <c r="D707" s="52"/>
      <c r="E707" s="54">
        <v>37.19</v>
      </c>
      <c r="F707" s="55">
        <v>1.95</v>
      </c>
      <c r="G707" s="37">
        <f t="shared" si="33"/>
        <v>35.239999999999995</v>
      </c>
      <c r="H707" s="38">
        <v>0.6</v>
      </c>
      <c r="I707" s="39">
        <f t="shared" si="31"/>
        <v>22.313999999999997</v>
      </c>
      <c r="J707" s="39">
        <f t="shared" si="32"/>
        <v>0.055</v>
      </c>
    </row>
    <row r="708" spans="1:10" ht="14.25">
      <c r="A708" s="52" t="s">
        <v>512</v>
      </c>
      <c r="B708" s="53" t="s">
        <v>513</v>
      </c>
      <c r="C708" s="52" t="s">
        <v>1715</v>
      </c>
      <c r="D708" s="52"/>
      <c r="E708" s="54">
        <v>31.88</v>
      </c>
      <c r="F708" s="55">
        <v>1.95</v>
      </c>
      <c r="G708" s="37">
        <f t="shared" si="33"/>
        <v>29.93</v>
      </c>
      <c r="H708" s="38">
        <v>0.6</v>
      </c>
      <c r="I708" s="39">
        <f t="shared" si="31"/>
        <v>19.128</v>
      </c>
      <c r="J708" s="39">
        <f t="shared" si="32"/>
        <v>0.065</v>
      </c>
    </row>
    <row r="709" spans="1:10" ht="14.25">
      <c r="A709" s="52" t="s">
        <v>514</v>
      </c>
      <c r="B709" s="53" t="s">
        <v>515</v>
      </c>
      <c r="C709" s="52" t="s">
        <v>1715</v>
      </c>
      <c r="D709" s="52"/>
      <c r="E709" s="54">
        <v>34.54</v>
      </c>
      <c r="F709" s="55">
        <v>1.95</v>
      </c>
      <c r="G709" s="37">
        <f t="shared" si="33"/>
        <v>32.589999999999996</v>
      </c>
      <c r="H709" s="38">
        <v>0.6</v>
      </c>
      <c r="I709" s="39">
        <f t="shared" si="31"/>
        <v>20.724</v>
      </c>
      <c r="J709" s="39">
        <f t="shared" si="32"/>
        <v>0.06</v>
      </c>
    </row>
    <row r="710" spans="1:10" ht="14.25">
      <c r="A710" s="52" t="s">
        <v>516</v>
      </c>
      <c r="B710" s="53" t="s">
        <v>517</v>
      </c>
      <c r="C710" s="52" t="s">
        <v>1715</v>
      </c>
      <c r="D710" s="52"/>
      <c r="E710" s="54">
        <v>55.79</v>
      </c>
      <c r="F710" s="55">
        <v>1.95</v>
      </c>
      <c r="G710" s="37">
        <f t="shared" si="33"/>
        <v>53.839999999999996</v>
      </c>
      <c r="H710" s="38">
        <v>0.6</v>
      </c>
      <c r="I710" s="39">
        <f t="shared" si="31"/>
        <v>33.474</v>
      </c>
      <c r="J710" s="39">
        <f t="shared" si="32"/>
        <v>0.036</v>
      </c>
    </row>
    <row r="711" spans="1:10" ht="14.25">
      <c r="A711" s="52" t="s">
        <v>518</v>
      </c>
      <c r="B711" s="53" t="s">
        <v>519</v>
      </c>
      <c r="C711" s="52" t="s">
        <v>1715</v>
      </c>
      <c r="D711" s="52"/>
      <c r="E711" s="54">
        <v>58.45</v>
      </c>
      <c r="F711" s="55">
        <v>1.95</v>
      </c>
      <c r="G711" s="37">
        <f t="shared" si="33"/>
        <v>56.5</v>
      </c>
      <c r="H711" s="38">
        <v>0.6</v>
      </c>
      <c r="I711" s="39">
        <f aca="true" t="shared" si="34" ref="I711:I774">E711*H711</f>
        <v>35.07</v>
      </c>
      <c r="J711" s="39">
        <f aca="true" t="shared" si="35" ref="J711:J774">ROUND(F711/G711,3)</f>
        <v>0.035</v>
      </c>
    </row>
    <row r="712" spans="1:10" ht="14.25">
      <c r="A712" s="52" t="s">
        <v>520</v>
      </c>
      <c r="B712" s="53" t="s">
        <v>521</v>
      </c>
      <c r="C712" s="52" t="s">
        <v>1715</v>
      </c>
      <c r="D712" s="52"/>
      <c r="E712" s="54">
        <v>18.26</v>
      </c>
      <c r="F712" s="55">
        <v>1.95</v>
      </c>
      <c r="G712" s="37">
        <f t="shared" si="33"/>
        <v>16.310000000000002</v>
      </c>
      <c r="H712" s="38">
        <v>0.6</v>
      </c>
      <c r="I712" s="39">
        <f t="shared" si="34"/>
        <v>10.956000000000001</v>
      </c>
      <c r="J712" s="39">
        <f t="shared" si="35"/>
        <v>0.12</v>
      </c>
    </row>
    <row r="713" spans="1:10" ht="25.5">
      <c r="A713" s="52" t="s">
        <v>522</v>
      </c>
      <c r="B713" s="53" t="s">
        <v>523</v>
      </c>
      <c r="C713" s="52" t="s">
        <v>1715</v>
      </c>
      <c r="D713" s="52"/>
      <c r="E713" s="54">
        <v>22.58</v>
      </c>
      <c r="F713" s="55">
        <v>1.95</v>
      </c>
      <c r="G713" s="37">
        <f t="shared" si="33"/>
        <v>20.63</v>
      </c>
      <c r="H713" s="38">
        <v>0.6</v>
      </c>
      <c r="I713" s="39">
        <f t="shared" si="34"/>
        <v>13.547999999999998</v>
      </c>
      <c r="J713" s="39">
        <f t="shared" si="35"/>
        <v>0.095</v>
      </c>
    </row>
    <row r="714" spans="1:10" ht="14.25">
      <c r="A714" s="52" t="s">
        <v>524</v>
      </c>
      <c r="B714" s="53" t="s">
        <v>525</v>
      </c>
      <c r="C714" s="52" t="s">
        <v>1715</v>
      </c>
      <c r="D714" s="52"/>
      <c r="E714" s="54">
        <v>23.91</v>
      </c>
      <c r="F714" s="55">
        <v>1.95</v>
      </c>
      <c r="G714" s="37">
        <f t="shared" si="33"/>
        <v>21.96</v>
      </c>
      <c r="H714" s="38">
        <v>0.6</v>
      </c>
      <c r="I714" s="39">
        <f t="shared" si="34"/>
        <v>14.346</v>
      </c>
      <c r="J714" s="39">
        <f t="shared" si="35"/>
        <v>0.089</v>
      </c>
    </row>
    <row r="715" spans="1:10" ht="25.5">
      <c r="A715" s="52" t="s">
        <v>526</v>
      </c>
      <c r="B715" s="53" t="s">
        <v>527</v>
      </c>
      <c r="C715" s="52" t="s">
        <v>1715</v>
      </c>
      <c r="D715" s="52"/>
      <c r="E715" s="54">
        <v>25.24</v>
      </c>
      <c r="F715" s="55">
        <v>1.95</v>
      </c>
      <c r="G715" s="37">
        <f t="shared" si="33"/>
        <v>23.29</v>
      </c>
      <c r="H715" s="38">
        <v>0.6</v>
      </c>
      <c r="I715" s="39">
        <f t="shared" si="34"/>
        <v>15.143999999999998</v>
      </c>
      <c r="J715" s="39">
        <f t="shared" si="35"/>
        <v>0.084</v>
      </c>
    </row>
    <row r="716" spans="1:10" ht="14.25">
      <c r="A716" s="52" t="s">
        <v>528</v>
      </c>
      <c r="B716" s="53" t="s">
        <v>529</v>
      </c>
      <c r="C716" s="52" t="s">
        <v>1769</v>
      </c>
      <c r="D716" s="52"/>
      <c r="E716" s="54"/>
      <c r="F716" s="55"/>
      <c r="G716" s="37">
        <f t="shared" si="33"/>
        <v>0</v>
      </c>
      <c r="H716" s="38">
        <v>0.6</v>
      </c>
      <c r="I716" s="39">
        <f t="shared" si="34"/>
        <v>0</v>
      </c>
      <c r="J716" s="39" t="e">
        <f t="shared" si="35"/>
        <v>#DIV/0!</v>
      </c>
    </row>
    <row r="717" spans="1:10" ht="14.25">
      <c r="A717" s="52" t="s">
        <v>530</v>
      </c>
      <c r="B717" s="53" t="s">
        <v>531</v>
      </c>
      <c r="C717" s="52" t="s">
        <v>1769</v>
      </c>
      <c r="D717" s="52"/>
      <c r="E717" s="54"/>
      <c r="F717" s="55"/>
      <c r="G717" s="37">
        <f t="shared" si="33"/>
        <v>0</v>
      </c>
      <c r="H717" s="38">
        <v>0.6</v>
      </c>
      <c r="I717" s="39">
        <f t="shared" si="34"/>
        <v>0</v>
      </c>
      <c r="J717" s="39" t="e">
        <f t="shared" si="35"/>
        <v>#DIV/0!</v>
      </c>
    </row>
    <row r="718" spans="1:10" ht="14.25">
      <c r="A718" s="52" t="s">
        <v>532</v>
      </c>
      <c r="B718" s="53" t="s">
        <v>533</v>
      </c>
      <c r="C718" s="52" t="s">
        <v>1715</v>
      </c>
      <c r="D718" s="52"/>
      <c r="E718" s="54"/>
      <c r="F718" s="55"/>
      <c r="G718" s="37">
        <f t="shared" si="33"/>
        <v>0</v>
      </c>
      <c r="H718" s="38">
        <v>0.6</v>
      </c>
      <c r="I718" s="39">
        <f t="shared" si="34"/>
        <v>0</v>
      </c>
      <c r="J718" s="39" t="e">
        <f t="shared" si="35"/>
        <v>#DIV/0!</v>
      </c>
    </row>
    <row r="719" spans="1:10" ht="14.25">
      <c r="A719" s="52" t="s">
        <v>534</v>
      </c>
      <c r="B719" s="53" t="s">
        <v>535</v>
      </c>
      <c r="C719" s="52" t="s">
        <v>1769</v>
      </c>
      <c r="D719" s="52"/>
      <c r="E719" s="54"/>
      <c r="F719" s="55"/>
      <c r="G719" s="37">
        <f t="shared" si="33"/>
        <v>0</v>
      </c>
      <c r="H719" s="38">
        <v>0.6</v>
      </c>
      <c r="I719" s="39">
        <f t="shared" si="34"/>
        <v>0</v>
      </c>
      <c r="J719" s="39" t="e">
        <f t="shared" si="35"/>
        <v>#DIV/0!</v>
      </c>
    </row>
    <row r="720" spans="1:10" ht="14.25">
      <c r="A720" s="52" t="s">
        <v>536</v>
      </c>
      <c r="B720" s="53" t="s">
        <v>537</v>
      </c>
      <c r="C720" s="52" t="s">
        <v>1769</v>
      </c>
      <c r="D720" s="52"/>
      <c r="E720" s="54"/>
      <c r="F720" s="55"/>
      <c r="G720" s="37">
        <f t="shared" si="33"/>
        <v>0</v>
      </c>
      <c r="H720" s="38">
        <v>0.6</v>
      </c>
      <c r="I720" s="39">
        <f t="shared" si="34"/>
        <v>0</v>
      </c>
      <c r="J720" s="39" t="e">
        <f t="shared" si="35"/>
        <v>#DIV/0!</v>
      </c>
    </row>
    <row r="721" spans="1:10" ht="14.25">
      <c r="A721" s="52" t="s">
        <v>538</v>
      </c>
      <c r="B721" s="53" t="s">
        <v>539</v>
      </c>
      <c r="C721" s="52" t="s">
        <v>1769</v>
      </c>
      <c r="D721" s="52"/>
      <c r="E721" s="54"/>
      <c r="F721" s="55"/>
      <c r="G721" s="37">
        <f t="shared" si="33"/>
        <v>0</v>
      </c>
      <c r="H721" s="38">
        <v>0.6</v>
      </c>
      <c r="I721" s="39">
        <f t="shared" si="34"/>
        <v>0</v>
      </c>
      <c r="J721" s="39" t="e">
        <f t="shared" si="35"/>
        <v>#DIV/0!</v>
      </c>
    </row>
    <row r="722" spans="1:10" ht="14.25">
      <c r="A722" s="52" t="s">
        <v>540</v>
      </c>
      <c r="B722" s="53" t="s">
        <v>541</v>
      </c>
      <c r="C722" s="52" t="s">
        <v>1769</v>
      </c>
      <c r="D722" s="52"/>
      <c r="E722" s="54"/>
      <c r="F722" s="55"/>
      <c r="G722" s="37">
        <f t="shared" si="33"/>
        <v>0</v>
      </c>
      <c r="H722" s="38">
        <v>0.6</v>
      </c>
      <c r="I722" s="39">
        <f t="shared" si="34"/>
        <v>0</v>
      </c>
      <c r="J722" s="39" t="e">
        <f t="shared" si="35"/>
        <v>#DIV/0!</v>
      </c>
    </row>
    <row r="723" spans="1:10" ht="14.25">
      <c r="A723" s="52" t="s">
        <v>542</v>
      </c>
      <c r="B723" s="53" t="s">
        <v>543</v>
      </c>
      <c r="C723" s="52" t="s">
        <v>1715</v>
      </c>
      <c r="D723" s="52"/>
      <c r="E723" s="54">
        <v>477.8</v>
      </c>
      <c r="F723" s="55">
        <v>146.17</v>
      </c>
      <c r="G723" s="37">
        <f t="shared" si="33"/>
        <v>331.63</v>
      </c>
      <c r="H723" s="38">
        <v>0.6</v>
      </c>
      <c r="I723" s="39">
        <f t="shared" si="34"/>
        <v>286.68</v>
      </c>
      <c r="J723" s="39">
        <f t="shared" si="35"/>
        <v>0.441</v>
      </c>
    </row>
    <row r="724" spans="1:10" ht="14.25">
      <c r="A724" s="52" t="s">
        <v>544</v>
      </c>
      <c r="B724" s="53" t="s">
        <v>545</v>
      </c>
      <c r="C724" s="52" t="s">
        <v>1715</v>
      </c>
      <c r="D724" s="52"/>
      <c r="E724" s="54">
        <v>661.96</v>
      </c>
      <c r="F724" s="55">
        <v>146.17</v>
      </c>
      <c r="G724" s="37">
        <f t="shared" si="33"/>
        <v>515.7900000000001</v>
      </c>
      <c r="H724" s="38">
        <v>0.6</v>
      </c>
      <c r="I724" s="39">
        <f t="shared" si="34"/>
        <v>397.176</v>
      </c>
      <c r="J724" s="39">
        <f t="shared" si="35"/>
        <v>0.283</v>
      </c>
    </row>
    <row r="725" spans="1:10" ht="14.25">
      <c r="A725" s="52" t="s">
        <v>546</v>
      </c>
      <c r="B725" s="53" t="s">
        <v>547</v>
      </c>
      <c r="C725" s="52" t="s">
        <v>1715</v>
      </c>
      <c r="D725" s="52"/>
      <c r="E725" s="54">
        <v>61.05</v>
      </c>
      <c r="F725" s="55">
        <v>52.27</v>
      </c>
      <c r="G725" s="37">
        <f t="shared" si="33"/>
        <v>8.779999999999994</v>
      </c>
      <c r="H725" s="38">
        <v>0.6</v>
      </c>
      <c r="I725" s="39">
        <f t="shared" si="34"/>
        <v>36.629999999999995</v>
      </c>
      <c r="J725" s="39">
        <f t="shared" si="35"/>
        <v>5.953</v>
      </c>
    </row>
    <row r="726" spans="1:10" ht="14.25">
      <c r="A726" s="52" t="s">
        <v>548</v>
      </c>
      <c r="B726" s="53" t="s">
        <v>549</v>
      </c>
      <c r="C726" s="52" t="s">
        <v>1715</v>
      </c>
      <c r="D726" s="52"/>
      <c r="E726" s="54">
        <v>15.78</v>
      </c>
      <c r="F726" s="55">
        <v>12</v>
      </c>
      <c r="G726" s="37">
        <f t="shared" si="33"/>
        <v>3.7799999999999994</v>
      </c>
      <c r="H726" s="38">
        <v>0.6</v>
      </c>
      <c r="I726" s="39">
        <f t="shared" si="34"/>
        <v>9.468</v>
      </c>
      <c r="J726" s="39">
        <f t="shared" si="35"/>
        <v>3.175</v>
      </c>
    </row>
    <row r="727" spans="1:10" ht="14.25">
      <c r="A727" s="52" t="s">
        <v>550</v>
      </c>
      <c r="B727" s="53" t="s">
        <v>551</v>
      </c>
      <c r="C727" s="52" t="s">
        <v>1769</v>
      </c>
      <c r="D727" s="52"/>
      <c r="E727" s="54">
        <v>2.66</v>
      </c>
      <c r="F727" s="55">
        <v>1.98</v>
      </c>
      <c r="G727" s="37">
        <f t="shared" si="33"/>
        <v>0.6800000000000002</v>
      </c>
      <c r="H727" s="38">
        <v>0.6</v>
      </c>
      <c r="I727" s="39">
        <f t="shared" si="34"/>
        <v>1.596</v>
      </c>
      <c r="J727" s="39">
        <f t="shared" si="35"/>
        <v>2.912</v>
      </c>
    </row>
    <row r="728" spans="1:10" ht="14.25">
      <c r="A728" s="52" t="s">
        <v>552</v>
      </c>
      <c r="B728" s="53" t="s">
        <v>553</v>
      </c>
      <c r="C728" s="52" t="s">
        <v>1769</v>
      </c>
      <c r="D728" s="52"/>
      <c r="E728" s="54">
        <v>1.65</v>
      </c>
      <c r="F728" s="55">
        <v>0.92</v>
      </c>
      <c r="G728" s="37">
        <f t="shared" si="33"/>
        <v>0.7299999999999999</v>
      </c>
      <c r="H728" s="38">
        <v>0.6</v>
      </c>
      <c r="I728" s="39">
        <f t="shared" si="34"/>
        <v>0.9899999999999999</v>
      </c>
      <c r="J728" s="39">
        <f t="shared" si="35"/>
        <v>1.26</v>
      </c>
    </row>
    <row r="729" spans="1:10" ht="14.25">
      <c r="A729" s="52" t="s">
        <v>554</v>
      </c>
      <c r="B729" s="53" t="s">
        <v>555</v>
      </c>
      <c r="C729" s="52" t="s">
        <v>1715</v>
      </c>
      <c r="D729" s="52"/>
      <c r="E729" s="54">
        <v>47.64</v>
      </c>
      <c r="F729" s="55">
        <v>16.12</v>
      </c>
      <c r="G729" s="37">
        <f t="shared" si="33"/>
        <v>31.52</v>
      </c>
      <c r="H729" s="38">
        <v>0.6</v>
      </c>
      <c r="I729" s="39">
        <f t="shared" si="34"/>
        <v>28.584</v>
      </c>
      <c r="J729" s="39">
        <f t="shared" si="35"/>
        <v>0.511</v>
      </c>
    </row>
    <row r="730" spans="1:10" ht="14.25">
      <c r="A730" s="52" t="s">
        <v>556</v>
      </c>
      <c r="B730" s="53" t="s">
        <v>557</v>
      </c>
      <c r="C730" s="52" t="s">
        <v>1715</v>
      </c>
      <c r="D730" s="52"/>
      <c r="E730" s="54">
        <v>55.23</v>
      </c>
      <c r="F730" s="55">
        <v>16.12</v>
      </c>
      <c r="G730" s="37">
        <f t="shared" si="33"/>
        <v>39.11</v>
      </c>
      <c r="H730" s="38">
        <v>0.6</v>
      </c>
      <c r="I730" s="39">
        <f t="shared" si="34"/>
        <v>33.138</v>
      </c>
      <c r="J730" s="39">
        <f t="shared" si="35"/>
        <v>0.412</v>
      </c>
    </row>
    <row r="731" spans="1:10" ht="14.25">
      <c r="A731" s="52" t="s">
        <v>558</v>
      </c>
      <c r="B731" s="53" t="s">
        <v>559</v>
      </c>
      <c r="C731" s="52" t="s">
        <v>1725</v>
      </c>
      <c r="D731" s="52"/>
      <c r="E731" s="54">
        <v>8.75</v>
      </c>
      <c r="F731" s="55">
        <v>1.07</v>
      </c>
      <c r="G731" s="37">
        <f t="shared" si="33"/>
        <v>7.68</v>
      </c>
      <c r="H731" s="38">
        <v>0.6</v>
      </c>
      <c r="I731" s="39">
        <f t="shared" si="34"/>
        <v>5.25</v>
      </c>
      <c r="J731" s="39">
        <f t="shared" si="35"/>
        <v>0.139</v>
      </c>
    </row>
    <row r="732" spans="1:10" ht="14.25">
      <c r="A732" s="52" t="s">
        <v>560</v>
      </c>
      <c r="B732" s="53" t="s">
        <v>561</v>
      </c>
      <c r="C732" s="52" t="s">
        <v>1769</v>
      </c>
      <c r="D732" s="52"/>
      <c r="E732" s="54">
        <v>7.9</v>
      </c>
      <c r="F732" s="55">
        <v>0.91</v>
      </c>
      <c r="G732" s="37">
        <f t="shared" si="33"/>
        <v>6.99</v>
      </c>
      <c r="H732" s="38">
        <v>0.6</v>
      </c>
      <c r="I732" s="39">
        <f t="shared" si="34"/>
        <v>4.74</v>
      </c>
      <c r="J732" s="39">
        <f t="shared" si="35"/>
        <v>0.13</v>
      </c>
    </row>
    <row r="733" spans="1:10" ht="14.25">
      <c r="A733" s="52" t="s">
        <v>562</v>
      </c>
      <c r="B733" s="53" t="s">
        <v>563</v>
      </c>
      <c r="C733" s="52" t="s">
        <v>1725</v>
      </c>
      <c r="D733" s="52"/>
      <c r="E733" s="54">
        <v>0.83</v>
      </c>
      <c r="F733" s="55">
        <v>0.49</v>
      </c>
      <c r="G733" s="37">
        <f t="shared" si="33"/>
        <v>0.33999999999999997</v>
      </c>
      <c r="H733" s="38">
        <v>0.6</v>
      </c>
      <c r="I733" s="39">
        <f t="shared" si="34"/>
        <v>0.49799999999999994</v>
      </c>
      <c r="J733" s="39">
        <f t="shared" si="35"/>
        <v>1.441</v>
      </c>
    </row>
    <row r="734" spans="1:10" ht="14.25">
      <c r="A734" s="52" t="s">
        <v>564</v>
      </c>
      <c r="B734" s="53" t="s">
        <v>565</v>
      </c>
      <c r="C734" s="52" t="s">
        <v>1725</v>
      </c>
      <c r="D734" s="52"/>
      <c r="E734" s="54">
        <v>1.25</v>
      </c>
      <c r="F734" s="55">
        <v>0.49</v>
      </c>
      <c r="G734" s="37">
        <f t="shared" si="33"/>
        <v>0.76</v>
      </c>
      <c r="H734" s="38">
        <v>0.6</v>
      </c>
      <c r="I734" s="39">
        <f t="shared" si="34"/>
        <v>0.75</v>
      </c>
      <c r="J734" s="39">
        <f t="shared" si="35"/>
        <v>0.645</v>
      </c>
    </row>
    <row r="735" spans="1:10" ht="14.25">
      <c r="A735" s="52" t="s">
        <v>566</v>
      </c>
      <c r="B735" s="53" t="s">
        <v>567</v>
      </c>
      <c r="C735" s="52" t="s">
        <v>1725</v>
      </c>
      <c r="D735" s="52"/>
      <c r="E735" s="54">
        <v>1.69</v>
      </c>
      <c r="F735" s="55">
        <v>0.49</v>
      </c>
      <c r="G735" s="37">
        <f t="shared" si="33"/>
        <v>1.2</v>
      </c>
      <c r="H735" s="38">
        <v>0.6</v>
      </c>
      <c r="I735" s="39">
        <f t="shared" si="34"/>
        <v>1.014</v>
      </c>
      <c r="J735" s="39">
        <f t="shared" si="35"/>
        <v>0.408</v>
      </c>
    </row>
    <row r="736" spans="1:10" ht="14.25">
      <c r="A736" s="52" t="s">
        <v>568</v>
      </c>
      <c r="B736" s="53" t="s">
        <v>569</v>
      </c>
      <c r="C736" s="52" t="s">
        <v>1725</v>
      </c>
      <c r="D736" s="52"/>
      <c r="E736" s="54">
        <v>2.73</v>
      </c>
      <c r="F736" s="55">
        <v>0.49</v>
      </c>
      <c r="G736" s="37">
        <f t="shared" si="33"/>
        <v>2.24</v>
      </c>
      <c r="H736" s="38">
        <v>0.6</v>
      </c>
      <c r="I736" s="39">
        <f t="shared" si="34"/>
        <v>1.638</v>
      </c>
      <c r="J736" s="39">
        <f t="shared" si="35"/>
        <v>0.219</v>
      </c>
    </row>
    <row r="737" spans="1:10" ht="14.25">
      <c r="A737" s="52" t="s">
        <v>570</v>
      </c>
      <c r="B737" s="53" t="s">
        <v>571</v>
      </c>
      <c r="C737" s="52" t="s">
        <v>1725</v>
      </c>
      <c r="D737" s="52"/>
      <c r="E737" s="54">
        <v>4.46</v>
      </c>
      <c r="F737" s="55">
        <v>0.49</v>
      </c>
      <c r="G737" s="37">
        <f t="shared" si="33"/>
        <v>3.9699999999999998</v>
      </c>
      <c r="H737" s="38">
        <v>0.6</v>
      </c>
      <c r="I737" s="39">
        <f t="shared" si="34"/>
        <v>2.6759999999999997</v>
      </c>
      <c r="J737" s="39">
        <f t="shared" si="35"/>
        <v>0.123</v>
      </c>
    </row>
    <row r="738" spans="1:10" ht="14.25">
      <c r="A738" s="52" t="s">
        <v>572</v>
      </c>
      <c r="B738" s="53" t="s">
        <v>573</v>
      </c>
      <c r="C738" s="52" t="s">
        <v>1725</v>
      </c>
      <c r="D738" s="52"/>
      <c r="E738" s="54">
        <v>5.4</v>
      </c>
      <c r="F738" s="55">
        <v>0.49</v>
      </c>
      <c r="G738" s="37">
        <f t="shared" si="33"/>
        <v>4.91</v>
      </c>
      <c r="H738" s="38">
        <v>0.6</v>
      </c>
      <c r="I738" s="39">
        <f t="shared" si="34"/>
        <v>3.24</v>
      </c>
      <c r="J738" s="39">
        <f t="shared" si="35"/>
        <v>0.1</v>
      </c>
    </row>
    <row r="739" spans="1:10" ht="14.25">
      <c r="A739" s="52" t="s">
        <v>574</v>
      </c>
      <c r="B739" s="53" t="s">
        <v>575</v>
      </c>
      <c r="C739" s="52" t="s">
        <v>1769</v>
      </c>
      <c r="D739" s="52"/>
      <c r="E739" s="54">
        <v>4.1</v>
      </c>
      <c r="F739" s="55">
        <v>1.38</v>
      </c>
      <c r="G739" s="37">
        <f t="shared" si="33"/>
        <v>2.7199999999999998</v>
      </c>
      <c r="H739" s="38">
        <v>0.6</v>
      </c>
      <c r="I739" s="39">
        <f t="shared" si="34"/>
        <v>2.4599999999999995</v>
      </c>
      <c r="J739" s="39">
        <f t="shared" si="35"/>
        <v>0.507</v>
      </c>
    </row>
    <row r="740" spans="1:10" ht="14.25">
      <c r="A740" s="52" t="s">
        <v>576</v>
      </c>
      <c r="B740" s="53" t="s">
        <v>577</v>
      </c>
      <c r="C740" s="52" t="s">
        <v>1715</v>
      </c>
      <c r="D740" s="52"/>
      <c r="E740" s="54"/>
      <c r="F740" s="55"/>
      <c r="G740" s="37">
        <f t="shared" si="33"/>
        <v>0</v>
      </c>
      <c r="H740" s="38">
        <v>0.6</v>
      </c>
      <c r="I740" s="39">
        <f t="shared" si="34"/>
        <v>0</v>
      </c>
      <c r="J740" s="39" t="e">
        <f t="shared" si="35"/>
        <v>#DIV/0!</v>
      </c>
    </row>
    <row r="741" spans="1:10" ht="14.25">
      <c r="A741" s="52" t="s">
        <v>578</v>
      </c>
      <c r="B741" s="53" t="s">
        <v>579</v>
      </c>
      <c r="C741" s="52" t="s">
        <v>1715</v>
      </c>
      <c r="D741" s="52"/>
      <c r="E741" s="54">
        <v>2.15</v>
      </c>
      <c r="F741" s="55">
        <v>0.68</v>
      </c>
      <c r="G741" s="37">
        <f t="shared" si="33"/>
        <v>1.4699999999999998</v>
      </c>
      <c r="H741" s="38">
        <v>0.6</v>
      </c>
      <c r="I741" s="39">
        <f t="shared" si="34"/>
        <v>1.2899999999999998</v>
      </c>
      <c r="J741" s="39">
        <f t="shared" si="35"/>
        <v>0.463</v>
      </c>
    </row>
    <row r="742" spans="1:10" ht="14.25">
      <c r="A742" s="52" t="s">
        <v>580</v>
      </c>
      <c r="B742" s="53" t="s">
        <v>581</v>
      </c>
      <c r="C742" s="52" t="s">
        <v>1715</v>
      </c>
      <c r="D742" s="52"/>
      <c r="E742" s="54">
        <v>2.59</v>
      </c>
      <c r="F742" s="55">
        <v>0.68</v>
      </c>
      <c r="G742" s="37">
        <f t="shared" si="33"/>
        <v>1.9099999999999997</v>
      </c>
      <c r="H742" s="38">
        <v>0.6</v>
      </c>
      <c r="I742" s="39">
        <f t="shared" si="34"/>
        <v>1.5539999999999998</v>
      </c>
      <c r="J742" s="39">
        <f t="shared" si="35"/>
        <v>0.356</v>
      </c>
    </row>
    <row r="743" spans="1:10" ht="14.25">
      <c r="A743" s="52" t="s">
        <v>582</v>
      </c>
      <c r="B743" s="53" t="s">
        <v>583</v>
      </c>
      <c r="C743" s="52" t="s">
        <v>1715</v>
      </c>
      <c r="D743" s="52"/>
      <c r="E743" s="54">
        <v>2.14</v>
      </c>
      <c r="F743" s="55">
        <v>0.68</v>
      </c>
      <c r="G743" s="37">
        <f t="shared" si="33"/>
        <v>1.46</v>
      </c>
      <c r="H743" s="38">
        <v>0.6</v>
      </c>
      <c r="I743" s="39">
        <f t="shared" si="34"/>
        <v>1.284</v>
      </c>
      <c r="J743" s="39">
        <f t="shared" si="35"/>
        <v>0.466</v>
      </c>
    </row>
    <row r="744" spans="1:10" ht="14.25">
      <c r="A744" s="52" t="s">
        <v>584</v>
      </c>
      <c r="B744" s="53" t="s">
        <v>585</v>
      </c>
      <c r="C744" s="52" t="s">
        <v>1715</v>
      </c>
      <c r="D744" s="52"/>
      <c r="E744" s="54">
        <v>2.14</v>
      </c>
      <c r="F744" s="55">
        <v>0.68</v>
      </c>
      <c r="G744" s="37">
        <f t="shared" si="33"/>
        <v>1.46</v>
      </c>
      <c r="H744" s="38">
        <v>0.6</v>
      </c>
      <c r="I744" s="39">
        <f t="shared" si="34"/>
        <v>1.284</v>
      </c>
      <c r="J744" s="39">
        <f t="shared" si="35"/>
        <v>0.466</v>
      </c>
    </row>
    <row r="745" spans="1:10" ht="14.25">
      <c r="A745" s="52" t="s">
        <v>586</v>
      </c>
      <c r="B745" s="53" t="s">
        <v>587</v>
      </c>
      <c r="C745" s="52" t="s">
        <v>1715</v>
      </c>
      <c r="D745" s="52"/>
      <c r="E745" s="54">
        <v>2.14</v>
      </c>
      <c r="F745" s="55">
        <v>0.68</v>
      </c>
      <c r="G745" s="37">
        <f t="shared" si="33"/>
        <v>1.46</v>
      </c>
      <c r="H745" s="38">
        <v>0.6</v>
      </c>
      <c r="I745" s="39">
        <f t="shared" si="34"/>
        <v>1.284</v>
      </c>
      <c r="J745" s="39">
        <f t="shared" si="35"/>
        <v>0.466</v>
      </c>
    </row>
    <row r="746" spans="1:10" ht="14.25">
      <c r="A746" s="52" t="s">
        <v>588</v>
      </c>
      <c r="B746" s="53" t="s">
        <v>589</v>
      </c>
      <c r="C746" s="52" t="s">
        <v>1715</v>
      </c>
      <c r="D746" s="52"/>
      <c r="E746" s="54">
        <v>2.14</v>
      </c>
      <c r="F746" s="55">
        <v>0.68</v>
      </c>
      <c r="G746" s="37">
        <f t="shared" si="33"/>
        <v>1.46</v>
      </c>
      <c r="H746" s="38">
        <v>0.6</v>
      </c>
      <c r="I746" s="39">
        <f t="shared" si="34"/>
        <v>1.284</v>
      </c>
      <c r="J746" s="39">
        <f t="shared" si="35"/>
        <v>0.466</v>
      </c>
    </row>
    <row r="747" spans="1:10" ht="14.25">
      <c r="A747" s="52" t="s">
        <v>590</v>
      </c>
      <c r="B747" s="53" t="s">
        <v>591</v>
      </c>
      <c r="C747" s="52" t="s">
        <v>1715</v>
      </c>
      <c r="D747" s="52"/>
      <c r="E747" s="54">
        <v>3.18</v>
      </c>
      <c r="F747" s="55">
        <v>0.68</v>
      </c>
      <c r="G747" s="37">
        <f t="shared" si="33"/>
        <v>2.5</v>
      </c>
      <c r="H747" s="38">
        <v>0.6</v>
      </c>
      <c r="I747" s="39">
        <f t="shared" si="34"/>
        <v>1.908</v>
      </c>
      <c r="J747" s="39">
        <f t="shared" si="35"/>
        <v>0.272</v>
      </c>
    </row>
    <row r="748" spans="1:10" ht="14.25">
      <c r="A748" s="52" t="s">
        <v>592</v>
      </c>
      <c r="B748" s="53" t="s">
        <v>593</v>
      </c>
      <c r="C748" s="52" t="s">
        <v>1715</v>
      </c>
      <c r="D748" s="52"/>
      <c r="E748" s="54">
        <v>3.45</v>
      </c>
      <c r="F748" s="55">
        <v>0.68</v>
      </c>
      <c r="G748" s="37">
        <f t="shared" si="33"/>
        <v>2.77</v>
      </c>
      <c r="H748" s="38">
        <v>0.6</v>
      </c>
      <c r="I748" s="39">
        <f t="shared" si="34"/>
        <v>2.07</v>
      </c>
      <c r="J748" s="39">
        <f t="shared" si="35"/>
        <v>0.245</v>
      </c>
    </row>
    <row r="749" spans="1:10" ht="14.25">
      <c r="A749" s="52" t="s">
        <v>594</v>
      </c>
      <c r="B749" s="53" t="s">
        <v>595</v>
      </c>
      <c r="C749" s="52" t="s">
        <v>1715</v>
      </c>
      <c r="D749" s="52"/>
      <c r="E749" s="54">
        <v>2.14</v>
      </c>
      <c r="F749" s="55">
        <v>0.69</v>
      </c>
      <c r="G749" s="37">
        <f t="shared" si="33"/>
        <v>1.4500000000000002</v>
      </c>
      <c r="H749" s="38">
        <v>0.6</v>
      </c>
      <c r="I749" s="39">
        <f t="shared" si="34"/>
        <v>1.284</v>
      </c>
      <c r="J749" s="39">
        <f t="shared" si="35"/>
        <v>0.476</v>
      </c>
    </row>
    <row r="750" spans="1:10" ht="14.25">
      <c r="A750" s="52" t="s">
        <v>596</v>
      </c>
      <c r="B750" s="53" t="s">
        <v>597</v>
      </c>
      <c r="C750" s="52" t="s">
        <v>1715</v>
      </c>
      <c r="D750" s="52"/>
      <c r="E750" s="54">
        <v>2.59</v>
      </c>
      <c r="F750" s="55">
        <v>0.68</v>
      </c>
      <c r="G750" s="37">
        <f t="shared" si="33"/>
        <v>1.9099999999999997</v>
      </c>
      <c r="H750" s="38">
        <v>0.6</v>
      </c>
      <c r="I750" s="39">
        <f t="shared" si="34"/>
        <v>1.5539999999999998</v>
      </c>
      <c r="J750" s="39">
        <f t="shared" si="35"/>
        <v>0.356</v>
      </c>
    </row>
    <row r="751" spans="1:10" ht="14.25">
      <c r="A751" s="52" t="s">
        <v>598</v>
      </c>
      <c r="B751" s="53" t="s">
        <v>599</v>
      </c>
      <c r="C751" s="52" t="s">
        <v>1715</v>
      </c>
      <c r="D751" s="52"/>
      <c r="E751" s="54">
        <v>2.59</v>
      </c>
      <c r="F751" s="55">
        <v>0.68</v>
      </c>
      <c r="G751" s="37">
        <f t="shared" si="33"/>
        <v>1.9099999999999997</v>
      </c>
      <c r="H751" s="38">
        <v>0.6</v>
      </c>
      <c r="I751" s="39">
        <f t="shared" si="34"/>
        <v>1.5539999999999998</v>
      </c>
      <c r="J751" s="39">
        <f t="shared" si="35"/>
        <v>0.356</v>
      </c>
    </row>
    <row r="752" spans="1:10" ht="14.25">
      <c r="A752" s="52" t="s">
        <v>600</v>
      </c>
      <c r="B752" s="53" t="s">
        <v>601</v>
      </c>
      <c r="C752" s="52" t="s">
        <v>1715</v>
      </c>
      <c r="D752" s="52"/>
      <c r="E752" s="54">
        <v>3.86</v>
      </c>
      <c r="F752" s="55">
        <v>0.68</v>
      </c>
      <c r="G752" s="37">
        <f t="shared" si="33"/>
        <v>3.1799999999999997</v>
      </c>
      <c r="H752" s="38">
        <v>0.6</v>
      </c>
      <c r="I752" s="39">
        <f t="shared" si="34"/>
        <v>2.316</v>
      </c>
      <c r="J752" s="39">
        <f t="shared" si="35"/>
        <v>0.214</v>
      </c>
    </row>
    <row r="753" spans="1:10" ht="14.25">
      <c r="A753" s="52" t="s">
        <v>602</v>
      </c>
      <c r="B753" s="53" t="s">
        <v>603</v>
      </c>
      <c r="C753" s="52" t="s">
        <v>1725</v>
      </c>
      <c r="D753" s="52"/>
      <c r="E753" s="54">
        <v>0.4</v>
      </c>
      <c r="F753" s="55">
        <v>0.31</v>
      </c>
      <c r="G753" s="37">
        <f t="shared" si="33"/>
        <v>0.09000000000000002</v>
      </c>
      <c r="H753" s="38">
        <v>0.6</v>
      </c>
      <c r="I753" s="39">
        <f t="shared" si="34"/>
        <v>0.24</v>
      </c>
      <c r="J753" s="39">
        <f t="shared" si="35"/>
        <v>3.444</v>
      </c>
    </row>
    <row r="754" spans="1:10" ht="14.25">
      <c r="A754" s="52" t="s">
        <v>604</v>
      </c>
      <c r="B754" s="53" t="s">
        <v>605</v>
      </c>
      <c r="C754" s="52" t="s">
        <v>1725</v>
      </c>
      <c r="D754" s="52"/>
      <c r="E754" s="54">
        <v>0.5</v>
      </c>
      <c r="F754" s="55">
        <v>0.31</v>
      </c>
      <c r="G754" s="37">
        <f t="shared" si="33"/>
        <v>0.19</v>
      </c>
      <c r="H754" s="38">
        <v>0.6</v>
      </c>
      <c r="I754" s="39">
        <f t="shared" si="34"/>
        <v>0.3</v>
      </c>
      <c r="J754" s="39">
        <f t="shared" si="35"/>
        <v>1.632</v>
      </c>
    </row>
    <row r="755" spans="1:10" ht="14.25">
      <c r="A755" s="52" t="s">
        <v>606</v>
      </c>
      <c r="B755" s="53" t="s">
        <v>607</v>
      </c>
      <c r="C755" s="52" t="s">
        <v>1725</v>
      </c>
      <c r="D755" s="52"/>
      <c r="E755" s="54">
        <v>0.59</v>
      </c>
      <c r="F755" s="55">
        <v>0.31</v>
      </c>
      <c r="G755" s="37">
        <f aca="true" t="shared" si="36" ref="G755:G818">E755-F755</f>
        <v>0.27999999999999997</v>
      </c>
      <c r="H755" s="38">
        <v>0.6</v>
      </c>
      <c r="I755" s="39">
        <f t="shared" si="34"/>
        <v>0.354</v>
      </c>
      <c r="J755" s="39">
        <f t="shared" si="35"/>
        <v>1.107</v>
      </c>
    </row>
    <row r="756" spans="1:10" ht="14.25">
      <c r="A756" s="52" t="s">
        <v>608</v>
      </c>
      <c r="B756" s="53" t="s">
        <v>609</v>
      </c>
      <c r="C756" s="52" t="s">
        <v>1725</v>
      </c>
      <c r="D756" s="52"/>
      <c r="E756" s="54">
        <v>0.85</v>
      </c>
      <c r="F756" s="55">
        <v>0.35</v>
      </c>
      <c r="G756" s="37">
        <f t="shared" si="36"/>
        <v>0.5</v>
      </c>
      <c r="H756" s="38">
        <v>0.6</v>
      </c>
      <c r="I756" s="39">
        <f t="shared" si="34"/>
        <v>0.51</v>
      </c>
      <c r="J756" s="39">
        <f t="shared" si="35"/>
        <v>0.7</v>
      </c>
    </row>
    <row r="757" spans="1:10" ht="14.25">
      <c r="A757" s="52" t="s">
        <v>610</v>
      </c>
      <c r="B757" s="53" t="s">
        <v>611</v>
      </c>
      <c r="C757" s="52" t="s">
        <v>1725</v>
      </c>
      <c r="D757" s="52"/>
      <c r="E757" s="54">
        <v>1.38</v>
      </c>
      <c r="F757" s="55">
        <v>0.35</v>
      </c>
      <c r="G757" s="37">
        <f t="shared" si="36"/>
        <v>1.0299999999999998</v>
      </c>
      <c r="H757" s="38">
        <v>0.6</v>
      </c>
      <c r="I757" s="39">
        <f t="shared" si="34"/>
        <v>0.828</v>
      </c>
      <c r="J757" s="39">
        <f t="shared" si="35"/>
        <v>0.34</v>
      </c>
    </row>
    <row r="758" spans="1:10" ht="14.25">
      <c r="A758" s="52" t="s">
        <v>612</v>
      </c>
      <c r="B758" s="53" t="s">
        <v>613</v>
      </c>
      <c r="C758" s="52" t="s">
        <v>1725</v>
      </c>
      <c r="D758" s="52"/>
      <c r="E758" s="54">
        <v>1.79</v>
      </c>
      <c r="F758" s="55">
        <v>0.35</v>
      </c>
      <c r="G758" s="37">
        <f t="shared" si="36"/>
        <v>1.44</v>
      </c>
      <c r="H758" s="38">
        <v>0.6</v>
      </c>
      <c r="I758" s="39">
        <f t="shared" si="34"/>
        <v>1.074</v>
      </c>
      <c r="J758" s="39">
        <f t="shared" si="35"/>
        <v>0.243</v>
      </c>
    </row>
    <row r="759" spans="1:10" ht="14.25">
      <c r="A759" s="52" t="s">
        <v>614</v>
      </c>
      <c r="B759" s="53" t="s">
        <v>615</v>
      </c>
      <c r="C759" s="52" t="s">
        <v>1725</v>
      </c>
      <c r="D759" s="52"/>
      <c r="E759" s="54">
        <v>2.91</v>
      </c>
      <c r="F759" s="55">
        <v>0.35</v>
      </c>
      <c r="G759" s="37">
        <f t="shared" si="36"/>
        <v>2.56</v>
      </c>
      <c r="H759" s="38">
        <v>0.6</v>
      </c>
      <c r="I759" s="39">
        <f t="shared" si="34"/>
        <v>1.746</v>
      </c>
      <c r="J759" s="39">
        <f t="shared" si="35"/>
        <v>0.137</v>
      </c>
    </row>
    <row r="760" spans="1:10" ht="14.25">
      <c r="A760" s="52" t="s">
        <v>616</v>
      </c>
      <c r="B760" s="53" t="s">
        <v>617</v>
      </c>
      <c r="C760" s="52" t="s">
        <v>1725</v>
      </c>
      <c r="D760" s="52"/>
      <c r="E760" s="54">
        <v>3.61</v>
      </c>
      <c r="F760" s="55">
        <v>0.35</v>
      </c>
      <c r="G760" s="37">
        <f t="shared" si="36"/>
        <v>3.26</v>
      </c>
      <c r="H760" s="38">
        <v>0.6</v>
      </c>
      <c r="I760" s="39">
        <f t="shared" si="34"/>
        <v>2.166</v>
      </c>
      <c r="J760" s="39">
        <f t="shared" si="35"/>
        <v>0.107</v>
      </c>
    </row>
    <row r="761" spans="1:10" ht="14.25">
      <c r="A761" s="52" t="s">
        <v>618</v>
      </c>
      <c r="B761" s="53" t="s">
        <v>619</v>
      </c>
      <c r="C761" s="52" t="s">
        <v>1725</v>
      </c>
      <c r="D761" s="52"/>
      <c r="E761" s="54">
        <v>4.98</v>
      </c>
      <c r="F761" s="55">
        <v>0.35</v>
      </c>
      <c r="G761" s="37">
        <f t="shared" si="36"/>
        <v>4.630000000000001</v>
      </c>
      <c r="H761" s="38">
        <v>0.6</v>
      </c>
      <c r="I761" s="39">
        <f t="shared" si="34"/>
        <v>2.988</v>
      </c>
      <c r="J761" s="39">
        <f t="shared" si="35"/>
        <v>0.076</v>
      </c>
    </row>
    <row r="762" spans="1:10" ht="14.25">
      <c r="A762" s="52" t="s">
        <v>620</v>
      </c>
      <c r="B762" s="53" t="s">
        <v>621</v>
      </c>
      <c r="C762" s="52" t="s">
        <v>1715</v>
      </c>
      <c r="D762" s="52"/>
      <c r="E762" s="54">
        <v>0.74</v>
      </c>
      <c r="F762" s="55">
        <v>0.42</v>
      </c>
      <c r="G762" s="37">
        <f t="shared" si="36"/>
        <v>0.32</v>
      </c>
      <c r="H762" s="38">
        <v>0.6</v>
      </c>
      <c r="I762" s="39">
        <f t="shared" si="34"/>
        <v>0.444</v>
      </c>
      <c r="J762" s="39">
        <f t="shared" si="35"/>
        <v>1.313</v>
      </c>
    </row>
    <row r="763" spans="1:10" ht="14.25">
      <c r="A763" s="52" t="s">
        <v>622</v>
      </c>
      <c r="B763" s="53" t="s">
        <v>623</v>
      </c>
      <c r="C763" s="52" t="s">
        <v>1715</v>
      </c>
      <c r="D763" s="52"/>
      <c r="E763" s="54">
        <v>1.8</v>
      </c>
      <c r="F763" s="55">
        <v>0.54</v>
      </c>
      <c r="G763" s="37">
        <f t="shared" si="36"/>
        <v>1.26</v>
      </c>
      <c r="H763" s="38">
        <v>0.6</v>
      </c>
      <c r="I763" s="39">
        <f t="shared" si="34"/>
        <v>1.08</v>
      </c>
      <c r="J763" s="39">
        <f t="shared" si="35"/>
        <v>0.429</v>
      </c>
    </row>
    <row r="764" spans="1:10" ht="14.25">
      <c r="A764" s="52" t="s">
        <v>624</v>
      </c>
      <c r="B764" s="53" t="s">
        <v>625</v>
      </c>
      <c r="C764" s="52" t="s">
        <v>1715</v>
      </c>
      <c r="D764" s="52"/>
      <c r="E764" s="54">
        <v>0.72</v>
      </c>
      <c r="F764" s="55">
        <v>0.31</v>
      </c>
      <c r="G764" s="37">
        <f t="shared" si="36"/>
        <v>0.41</v>
      </c>
      <c r="H764" s="38">
        <v>0.6</v>
      </c>
      <c r="I764" s="39">
        <f t="shared" si="34"/>
        <v>0.432</v>
      </c>
      <c r="J764" s="39">
        <f t="shared" si="35"/>
        <v>0.756</v>
      </c>
    </row>
    <row r="765" spans="1:10" ht="14.25">
      <c r="A765" s="52" t="s">
        <v>626</v>
      </c>
      <c r="B765" s="53" t="s">
        <v>627</v>
      </c>
      <c r="C765" s="52" t="s">
        <v>1715</v>
      </c>
      <c r="D765" s="52"/>
      <c r="E765" s="54">
        <v>1.05</v>
      </c>
      <c r="F765" s="55">
        <v>0.42</v>
      </c>
      <c r="G765" s="37">
        <f t="shared" si="36"/>
        <v>0.6300000000000001</v>
      </c>
      <c r="H765" s="38">
        <v>0.6</v>
      </c>
      <c r="I765" s="39">
        <f t="shared" si="34"/>
        <v>0.63</v>
      </c>
      <c r="J765" s="39">
        <f t="shared" si="35"/>
        <v>0.667</v>
      </c>
    </row>
    <row r="766" spans="1:10" ht="14.25">
      <c r="A766" s="52" t="s">
        <v>628</v>
      </c>
      <c r="B766" s="53" t="s">
        <v>629</v>
      </c>
      <c r="C766" s="52" t="s">
        <v>1715</v>
      </c>
      <c r="D766" s="52"/>
      <c r="E766" s="54">
        <v>4.99</v>
      </c>
      <c r="F766" s="55">
        <v>0.78</v>
      </c>
      <c r="G766" s="37">
        <f t="shared" si="36"/>
        <v>4.21</v>
      </c>
      <c r="H766" s="38">
        <v>0.6</v>
      </c>
      <c r="I766" s="39">
        <f t="shared" si="34"/>
        <v>2.994</v>
      </c>
      <c r="J766" s="39">
        <f t="shared" si="35"/>
        <v>0.185</v>
      </c>
    </row>
    <row r="767" spans="1:10" ht="14.25">
      <c r="A767" s="52" t="s">
        <v>630</v>
      </c>
      <c r="B767" s="53" t="s">
        <v>631</v>
      </c>
      <c r="C767" s="52" t="s">
        <v>1715</v>
      </c>
      <c r="D767" s="52"/>
      <c r="E767" s="54">
        <v>4.79</v>
      </c>
      <c r="F767" s="55">
        <v>0.78</v>
      </c>
      <c r="G767" s="37">
        <f t="shared" si="36"/>
        <v>4.01</v>
      </c>
      <c r="H767" s="38">
        <v>0.6</v>
      </c>
      <c r="I767" s="39">
        <f t="shared" si="34"/>
        <v>2.874</v>
      </c>
      <c r="J767" s="39">
        <f t="shared" si="35"/>
        <v>0.195</v>
      </c>
    </row>
    <row r="768" spans="1:10" ht="14.25">
      <c r="A768" s="52" t="s">
        <v>632</v>
      </c>
      <c r="B768" s="53" t="s">
        <v>633</v>
      </c>
      <c r="C768" s="52" t="s">
        <v>1715</v>
      </c>
      <c r="D768" s="52"/>
      <c r="E768" s="54">
        <v>19.3</v>
      </c>
      <c r="F768" s="55">
        <v>0.95</v>
      </c>
      <c r="G768" s="37">
        <f t="shared" si="36"/>
        <v>18.35</v>
      </c>
      <c r="H768" s="38">
        <v>0.6</v>
      </c>
      <c r="I768" s="39">
        <f t="shared" si="34"/>
        <v>11.58</v>
      </c>
      <c r="J768" s="39">
        <f t="shared" si="35"/>
        <v>0.052</v>
      </c>
    </row>
    <row r="769" spans="1:10" ht="14.25">
      <c r="A769" s="52" t="s">
        <v>634</v>
      </c>
      <c r="B769" s="53" t="s">
        <v>635</v>
      </c>
      <c r="C769" s="52" t="s">
        <v>1715</v>
      </c>
      <c r="D769" s="52"/>
      <c r="E769" s="54">
        <v>19.3</v>
      </c>
      <c r="F769" s="55">
        <v>0.95</v>
      </c>
      <c r="G769" s="37">
        <f t="shared" si="36"/>
        <v>18.35</v>
      </c>
      <c r="H769" s="38">
        <v>0.6</v>
      </c>
      <c r="I769" s="39">
        <f t="shared" si="34"/>
        <v>11.58</v>
      </c>
      <c r="J769" s="39">
        <f t="shared" si="35"/>
        <v>0.052</v>
      </c>
    </row>
    <row r="770" spans="1:10" ht="14.25">
      <c r="A770" s="52" t="s">
        <v>636</v>
      </c>
      <c r="B770" s="53" t="s">
        <v>637</v>
      </c>
      <c r="C770" s="52" t="s">
        <v>1715</v>
      </c>
      <c r="D770" s="52"/>
      <c r="E770" s="54">
        <v>19.3</v>
      </c>
      <c r="F770" s="55">
        <v>0.95</v>
      </c>
      <c r="G770" s="37">
        <f t="shared" si="36"/>
        <v>18.35</v>
      </c>
      <c r="H770" s="38">
        <v>0.6</v>
      </c>
      <c r="I770" s="39">
        <f t="shared" si="34"/>
        <v>11.58</v>
      </c>
      <c r="J770" s="39">
        <f t="shared" si="35"/>
        <v>0.052</v>
      </c>
    </row>
    <row r="771" spans="1:10" ht="14.25">
      <c r="A771" s="52" t="s">
        <v>638</v>
      </c>
      <c r="B771" s="53" t="s">
        <v>639</v>
      </c>
      <c r="C771" s="52" t="s">
        <v>1715</v>
      </c>
      <c r="D771" s="52"/>
      <c r="E771" s="54">
        <v>19.3</v>
      </c>
      <c r="F771" s="55">
        <v>0.95</v>
      </c>
      <c r="G771" s="37">
        <f t="shared" si="36"/>
        <v>18.35</v>
      </c>
      <c r="H771" s="38">
        <v>0.6</v>
      </c>
      <c r="I771" s="39">
        <f t="shared" si="34"/>
        <v>11.58</v>
      </c>
      <c r="J771" s="39">
        <f t="shared" si="35"/>
        <v>0.052</v>
      </c>
    </row>
    <row r="772" spans="1:10" ht="14.25">
      <c r="A772" s="52" t="s">
        <v>640</v>
      </c>
      <c r="B772" s="53" t="s">
        <v>641</v>
      </c>
      <c r="C772" s="52" t="s">
        <v>1715</v>
      </c>
      <c r="D772" s="52"/>
      <c r="E772" s="54">
        <v>11.23</v>
      </c>
      <c r="F772" s="55">
        <v>0.73</v>
      </c>
      <c r="G772" s="37">
        <f t="shared" si="36"/>
        <v>10.5</v>
      </c>
      <c r="H772" s="38">
        <v>0.6</v>
      </c>
      <c r="I772" s="39">
        <f t="shared" si="34"/>
        <v>6.738</v>
      </c>
      <c r="J772" s="39">
        <f t="shared" si="35"/>
        <v>0.07</v>
      </c>
    </row>
    <row r="773" spans="1:10" ht="14.25">
      <c r="A773" s="52" t="s">
        <v>642</v>
      </c>
      <c r="B773" s="53" t="s">
        <v>643</v>
      </c>
      <c r="C773" s="52" t="s">
        <v>1715</v>
      </c>
      <c r="D773" s="52"/>
      <c r="E773" s="54">
        <v>20.2</v>
      </c>
      <c r="F773" s="55">
        <v>0.73</v>
      </c>
      <c r="G773" s="37">
        <f t="shared" si="36"/>
        <v>19.47</v>
      </c>
      <c r="H773" s="38">
        <v>0.6</v>
      </c>
      <c r="I773" s="39">
        <f t="shared" si="34"/>
        <v>12.12</v>
      </c>
      <c r="J773" s="39">
        <f t="shared" si="35"/>
        <v>0.037</v>
      </c>
    </row>
    <row r="774" spans="1:10" ht="14.25">
      <c r="A774" s="52" t="s">
        <v>644</v>
      </c>
      <c r="B774" s="53" t="s">
        <v>645</v>
      </c>
      <c r="C774" s="52" t="s">
        <v>1715</v>
      </c>
      <c r="D774" s="52"/>
      <c r="E774" s="54">
        <v>27.15</v>
      </c>
      <c r="F774" s="55">
        <v>0.69</v>
      </c>
      <c r="G774" s="37">
        <f t="shared" si="36"/>
        <v>26.459999999999997</v>
      </c>
      <c r="H774" s="38">
        <v>0.6</v>
      </c>
      <c r="I774" s="39">
        <f t="shared" si="34"/>
        <v>16.29</v>
      </c>
      <c r="J774" s="39">
        <f t="shared" si="35"/>
        <v>0.026</v>
      </c>
    </row>
    <row r="775" spans="1:10" ht="14.25">
      <c r="A775" s="52" t="s">
        <v>646</v>
      </c>
      <c r="B775" s="53" t="s">
        <v>647</v>
      </c>
      <c r="C775" s="52" t="s">
        <v>1715</v>
      </c>
      <c r="D775" s="52"/>
      <c r="E775" s="54">
        <v>0.82</v>
      </c>
      <c r="F775" s="55">
        <v>0.41</v>
      </c>
      <c r="G775" s="37">
        <f t="shared" si="36"/>
        <v>0.41</v>
      </c>
      <c r="H775" s="38">
        <v>0.6</v>
      </c>
      <c r="I775" s="39">
        <f aca="true" t="shared" si="37" ref="I775:I838">E775*H775</f>
        <v>0.49199999999999994</v>
      </c>
      <c r="J775" s="39">
        <f aca="true" t="shared" si="38" ref="J775:J838">ROUND(F775/G775,3)</f>
        <v>1</v>
      </c>
    </row>
    <row r="776" spans="1:10" ht="14.25">
      <c r="A776" s="52" t="s">
        <v>648</v>
      </c>
      <c r="B776" s="53" t="s">
        <v>649</v>
      </c>
      <c r="C776" s="52" t="s">
        <v>1715</v>
      </c>
      <c r="D776" s="52"/>
      <c r="E776" s="54">
        <v>0.4</v>
      </c>
      <c r="F776" s="55">
        <v>0.15</v>
      </c>
      <c r="G776" s="37">
        <f t="shared" si="36"/>
        <v>0.25</v>
      </c>
      <c r="H776" s="38">
        <v>0.6</v>
      </c>
      <c r="I776" s="39">
        <f t="shared" si="37"/>
        <v>0.24</v>
      </c>
      <c r="J776" s="39">
        <f t="shared" si="38"/>
        <v>0.6</v>
      </c>
    </row>
    <row r="777" spans="1:10" ht="14.25">
      <c r="A777" s="52" t="s">
        <v>650</v>
      </c>
      <c r="B777" s="53" t="s">
        <v>651</v>
      </c>
      <c r="C777" s="52" t="s">
        <v>1715</v>
      </c>
      <c r="D777" s="52"/>
      <c r="E777" s="54">
        <v>0.4</v>
      </c>
      <c r="F777" s="55">
        <v>0.18</v>
      </c>
      <c r="G777" s="37">
        <f t="shared" si="36"/>
        <v>0.22000000000000003</v>
      </c>
      <c r="H777" s="38">
        <v>0.6</v>
      </c>
      <c r="I777" s="39">
        <f t="shared" si="37"/>
        <v>0.24</v>
      </c>
      <c r="J777" s="39">
        <f t="shared" si="38"/>
        <v>0.818</v>
      </c>
    </row>
    <row r="778" spans="1:10" ht="14.25">
      <c r="A778" s="52" t="s">
        <v>652</v>
      </c>
      <c r="B778" s="53" t="s">
        <v>653</v>
      </c>
      <c r="C778" s="52" t="s">
        <v>1715</v>
      </c>
      <c r="D778" s="52"/>
      <c r="E778" s="54">
        <v>0.4</v>
      </c>
      <c r="F778" s="55">
        <v>0.18</v>
      </c>
      <c r="G778" s="37">
        <f t="shared" si="36"/>
        <v>0.22000000000000003</v>
      </c>
      <c r="H778" s="38">
        <v>0.6</v>
      </c>
      <c r="I778" s="39">
        <f t="shared" si="37"/>
        <v>0.24</v>
      </c>
      <c r="J778" s="39">
        <f t="shared" si="38"/>
        <v>0.818</v>
      </c>
    </row>
    <row r="779" spans="1:10" ht="14.25">
      <c r="A779" s="52" t="s">
        <v>654</v>
      </c>
      <c r="B779" s="53" t="s">
        <v>655</v>
      </c>
      <c r="C779" s="52" t="s">
        <v>1715</v>
      </c>
      <c r="D779" s="52"/>
      <c r="E779" s="54">
        <v>1.39</v>
      </c>
      <c r="F779" s="55">
        <v>0.18</v>
      </c>
      <c r="G779" s="37">
        <f t="shared" si="36"/>
        <v>1.21</v>
      </c>
      <c r="H779" s="38">
        <v>0.6</v>
      </c>
      <c r="I779" s="39">
        <f t="shared" si="37"/>
        <v>0.834</v>
      </c>
      <c r="J779" s="39">
        <f t="shared" si="38"/>
        <v>0.149</v>
      </c>
    </row>
    <row r="780" spans="1:10" ht="14.25">
      <c r="A780" s="52" t="s">
        <v>656</v>
      </c>
      <c r="B780" s="53" t="s">
        <v>657</v>
      </c>
      <c r="C780" s="52" t="s">
        <v>1715</v>
      </c>
      <c r="D780" s="52"/>
      <c r="E780" s="54">
        <v>1.54</v>
      </c>
      <c r="F780" s="55">
        <v>0.18</v>
      </c>
      <c r="G780" s="37">
        <f t="shared" si="36"/>
        <v>1.36</v>
      </c>
      <c r="H780" s="38">
        <v>0.6</v>
      </c>
      <c r="I780" s="39">
        <f t="shared" si="37"/>
        <v>0.9239999999999999</v>
      </c>
      <c r="J780" s="39">
        <f t="shared" si="38"/>
        <v>0.132</v>
      </c>
    </row>
    <row r="781" spans="1:10" ht="14.25">
      <c r="A781" s="52" t="s">
        <v>658</v>
      </c>
      <c r="B781" s="53" t="s">
        <v>659</v>
      </c>
      <c r="C781" s="52" t="s">
        <v>1715</v>
      </c>
      <c r="D781" s="52"/>
      <c r="E781" s="54">
        <v>4.42</v>
      </c>
      <c r="F781" s="55"/>
      <c r="G781" s="37">
        <f t="shared" si="36"/>
        <v>4.42</v>
      </c>
      <c r="H781" s="38">
        <v>0.6</v>
      </c>
      <c r="I781" s="39">
        <f t="shared" si="37"/>
        <v>2.6519999999999997</v>
      </c>
      <c r="J781" s="39">
        <f t="shared" si="38"/>
        <v>0</v>
      </c>
    </row>
    <row r="782" spans="1:10" ht="14.25">
      <c r="A782" s="52" t="s">
        <v>660</v>
      </c>
      <c r="B782" s="53" t="s">
        <v>661</v>
      </c>
      <c r="C782" s="52" t="s">
        <v>1715</v>
      </c>
      <c r="D782" s="52"/>
      <c r="E782" s="54">
        <v>7.62</v>
      </c>
      <c r="F782" s="55"/>
      <c r="G782" s="37">
        <f t="shared" si="36"/>
        <v>7.62</v>
      </c>
      <c r="H782" s="38">
        <v>0.6</v>
      </c>
      <c r="I782" s="39">
        <f t="shared" si="37"/>
        <v>4.572</v>
      </c>
      <c r="J782" s="39">
        <f t="shared" si="38"/>
        <v>0</v>
      </c>
    </row>
    <row r="783" spans="1:10" ht="14.25">
      <c r="A783" s="52" t="s">
        <v>662</v>
      </c>
      <c r="B783" s="53" t="s">
        <v>663</v>
      </c>
      <c r="C783" s="52" t="s">
        <v>1715</v>
      </c>
      <c r="D783" s="52"/>
      <c r="E783" s="54">
        <v>10.15</v>
      </c>
      <c r="F783" s="55"/>
      <c r="G783" s="37">
        <f t="shared" si="36"/>
        <v>10.15</v>
      </c>
      <c r="H783" s="38">
        <v>0.6</v>
      </c>
      <c r="I783" s="39">
        <f t="shared" si="37"/>
        <v>6.09</v>
      </c>
      <c r="J783" s="39">
        <f t="shared" si="38"/>
        <v>0</v>
      </c>
    </row>
    <row r="784" spans="1:10" ht="14.25">
      <c r="A784" s="52" t="s">
        <v>664</v>
      </c>
      <c r="B784" s="53" t="s">
        <v>665</v>
      </c>
      <c r="C784" s="52" t="s">
        <v>1715</v>
      </c>
      <c r="D784" s="52"/>
      <c r="E784" s="54">
        <v>5.3</v>
      </c>
      <c r="F784" s="55"/>
      <c r="G784" s="37">
        <f t="shared" si="36"/>
        <v>5.3</v>
      </c>
      <c r="H784" s="38">
        <v>0.6</v>
      </c>
      <c r="I784" s="39">
        <f t="shared" si="37"/>
        <v>3.1799999999999997</v>
      </c>
      <c r="J784" s="39">
        <f t="shared" si="38"/>
        <v>0</v>
      </c>
    </row>
    <row r="785" spans="1:10" ht="14.25">
      <c r="A785" s="52" t="s">
        <v>666</v>
      </c>
      <c r="B785" s="53" t="s">
        <v>667</v>
      </c>
      <c r="C785" s="52" t="s">
        <v>1715</v>
      </c>
      <c r="D785" s="52"/>
      <c r="E785" s="54">
        <v>6.05</v>
      </c>
      <c r="F785" s="55"/>
      <c r="G785" s="37">
        <f t="shared" si="36"/>
        <v>6.05</v>
      </c>
      <c r="H785" s="38">
        <v>0.6</v>
      </c>
      <c r="I785" s="39">
        <f t="shared" si="37"/>
        <v>3.63</v>
      </c>
      <c r="J785" s="39">
        <f t="shared" si="38"/>
        <v>0</v>
      </c>
    </row>
    <row r="786" spans="1:10" ht="14.25">
      <c r="A786" s="52" t="s">
        <v>668</v>
      </c>
      <c r="B786" s="53" t="s">
        <v>669</v>
      </c>
      <c r="C786" s="52" t="s">
        <v>1715</v>
      </c>
      <c r="D786" s="52"/>
      <c r="E786" s="54">
        <v>8.84</v>
      </c>
      <c r="F786" s="55"/>
      <c r="G786" s="37">
        <f t="shared" si="36"/>
        <v>8.84</v>
      </c>
      <c r="H786" s="38">
        <v>0.6</v>
      </c>
      <c r="I786" s="39">
        <f t="shared" si="37"/>
        <v>5.303999999999999</v>
      </c>
      <c r="J786" s="39">
        <f t="shared" si="38"/>
        <v>0</v>
      </c>
    </row>
    <row r="787" spans="1:10" ht="14.25">
      <c r="A787" s="52" t="s">
        <v>670</v>
      </c>
      <c r="B787" s="53" t="s">
        <v>671</v>
      </c>
      <c r="C787" s="52" t="s">
        <v>1715</v>
      </c>
      <c r="D787" s="52"/>
      <c r="E787" s="54">
        <v>4.24</v>
      </c>
      <c r="F787" s="55">
        <v>0.58</v>
      </c>
      <c r="G787" s="37">
        <f t="shared" si="36"/>
        <v>3.66</v>
      </c>
      <c r="H787" s="38">
        <v>0.6</v>
      </c>
      <c r="I787" s="39">
        <f t="shared" si="37"/>
        <v>2.544</v>
      </c>
      <c r="J787" s="39">
        <f t="shared" si="38"/>
        <v>0.158</v>
      </c>
    </row>
    <row r="788" spans="1:10" ht="14.25">
      <c r="A788" s="52" t="s">
        <v>672</v>
      </c>
      <c r="B788" s="53" t="s">
        <v>673</v>
      </c>
      <c r="C788" s="52" t="s">
        <v>1715</v>
      </c>
      <c r="D788" s="52"/>
      <c r="E788" s="54">
        <v>1.35</v>
      </c>
      <c r="F788" s="55">
        <v>0.58</v>
      </c>
      <c r="G788" s="37">
        <f t="shared" si="36"/>
        <v>0.7700000000000001</v>
      </c>
      <c r="H788" s="38">
        <v>0.6</v>
      </c>
      <c r="I788" s="39">
        <f t="shared" si="37"/>
        <v>0.81</v>
      </c>
      <c r="J788" s="39">
        <f t="shared" si="38"/>
        <v>0.753</v>
      </c>
    </row>
    <row r="789" spans="1:10" ht="14.25">
      <c r="A789" s="52" t="s">
        <v>674</v>
      </c>
      <c r="B789" s="53" t="s">
        <v>675</v>
      </c>
      <c r="C789" s="52" t="s">
        <v>1715</v>
      </c>
      <c r="D789" s="52"/>
      <c r="E789" s="54">
        <v>1.87</v>
      </c>
      <c r="F789" s="55">
        <v>0.58</v>
      </c>
      <c r="G789" s="37">
        <f t="shared" si="36"/>
        <v>1.29</v>
      </c>
      <c r="H789" s="38">
        <v>0.6</v>
      </c>
      <c r="I789" s="39">
        <f t="shared" si="37"/>
        <v>1.122</v>
      </c>
      <c r="J789" s="39">
        <f t="shared" si="38"/>
        <v>0.45</v>
      </c>
    </row>
    <row r="790" spans="1:10" ht="14.25">
      <c r="A790" s="52" t="s">
        <v>676</v>
      </c>
      <c r="B790" s="53" t="s">
        <v>677</v>
      </c>
      <c r="C790" s="52" t="s">
        <v>1715</v>
      </c>
      <c r="D790" s="52"/>
      <c r="E790" s="54">
        <v>2.28</v>
      </c>
      <c r="F790" s="55">
        <v>0.58</v>
      </c>
      <c r="G790" s="37">
        <f t="shared" si="36"/>
        <v>1.6999999999999997</v>
      </c>
      <c r="H790" s="38">
        <v>0.6</v>
      </c>
      <c r="I790" s="39">
        <f t="shared" si="37"/>
        <v>1.3679999999999999</v>
      </c>
      <c r="J790" s="39">
        <f t="shared" si="38"/>
        <v>0.341</v>
      </c>
    </row>
    <row r="791" spans="1:10" ht="14.25">
      <c r="A791" s="52" t="s">
        <v>678</v>
      </c>
      <c r="B791" s="53" t="s">
        <v>679</v>
      </c>
      <c r="C791" s="52" t="s">
        <v>1715</v>
      </c>
      <c r="D791" s="52"/>
      <c r="E791" s="54">
        <v>14.42</v>
      </c>
      <c r="F791" s="55">
        <v>0.69</v>
      </c>
      <c r="G791" s="37">
        <f t="shared" si="36"/>
        <v>13.73</v>
      </c>
      <c r="H791" s="38">
        <v>0.6</v>
      </c>
      <c r="I791" s="39">
        <f t="shared" si="37"/>
        <v>8.652</v>
      </c>
      <c r="J791" s="39">
        <f t="shared" si="38"/>
        <v>0.05</v>
      </c>
    </row>
    <row r="792" spans="1:10" ht="14.25">
      <c r="A792" s="52" t="s">
        <v>680</v>
      </c>
      <c r="B792" s="53" t="s">
        <v>681</v>
      </c>
      <c r="C792" s="52" t="s">
        <v>1715</v>
      </c>
      <c r="D792" s="52"/>
      <c r="E792" s="54">
        <v>14.42</v>
      </c>
      <c r="F792" s="55">
        <v>0.69</v>
      </c>
      <c r="G792" s="37">
        <f t="shared" si="36"/>
        <v>13.73</v>
      </c>
      <c r="H792" s="38">
        <v>0.6</v>
      </c>
      <c r="I792" s="39">
        <f t="shared" si="37"/>
        <v>8.652</v>
      </c>
      <c r="J792" s="39">
        <f t="shared" si="38"/>
        <v>0.05</v>
      </c>
    </row>
    <row r="793" spans="1:10" ht="14.25">
      <c r="A793" s="52" t="s">
        <v>682</v>
      </c>
      <c r="B793" s="53" t="s">
        <v>683</v>
      </c>
      <c r="C793" s="52" t="s">
        <v>1715</v>
      </c>
      <c r="D793" s="52"/>
      <c r="E793" s="54">
        <v>14.42</v>
      </c>
      <c r="F793" s="55">
        <v>0.69</v>
      </c>
      <c r="G793" s="37">
        <f t="shared" si="36"/>
        <v>13.73</v>
      </c>
      <c r="H793" s="38">
        <v>0.6</v>
      </c>
      <c r="I793" s="39">
        <f t="shared" si="37"/>
        <v>8.652</v>
      </c>
      <c r="J793" s="39">
        <f t="shared" si="38"/>
        <v>0.05</v>
      </c>
    </row>
    <row r="794" spans="1:10" ht="14.25">
      <c r="A794" s="52" t="s">
        <v>684</v>
      </c>
      <c r="B794" s="53" t="s">
        <v>685</v>
      </c>
      <c r="C794" s="52" t="s">
        <v>1715</v>
      </c>
      <c r="D794" s="52"/>
      <c r="E794" s="54">
        <v>14.42</v>
      </c>
      <c r="F794" s="55">
        <v>0.69</v>
      </c>
      <c r="G794" s="37">
        <f t="shared" si="36"/>
        <v>13.73</v>
      </c>
      <c r="H794" s="38">
        <v>0.6</v>
      </c>
      <c r="I794" s="39">
        <f t="shared" si="37"/>
        <v>8.652</v>
      </c>
      <c r="J794" s="39">
        <f t="shared" si="38"/>
        <v>0.05</v>
      </c>
    </row>
    <row r="795" spans="1:10" ht="14.25">
      <c r="A795" s="52" t="s">
        <v>686</v>
      </c>
      <c r="B795" s="53" t="s">
        <v>687</v>
      </c>
      <c r="C795" s="52" t="s">
        <v>1715</v>
      </c>
      <c r="D795" s="52"/>
      <c r="E795" s="54">
        <v>14.42</v>
      </c>
      <c r="F795" s="55">
        <v>0.69</v>
      </c>
      <c r="G795" s="37">
        <f t="shared" si="36"/>
        <v>13.73</v>
      </c>
      <c r="H795" s="38">
        <v>0.6</v>
      </c>
      <c r="I795" s="39">
        <f t="shared" si="37"/>
        <v>8.652</v>
      </c>
      <c r="J795" s="39">
        <f t="shared" si="38"/>
        <v>0.05</v>
      </c>
    </row>
    <row r="796" spans="1:10" ht="14.25">
      <c r="A796" s="52" t="s">
        <v>688</v>
      </c>
      <c r="B796" s="53" t="s">
        <v>689</v>
      </c>
      <c r="C796" s="52" t="s">
        <v>1715</v>
      </c>
      <c r="D796" s="52"/>
      <c r="E796" s="54">
        <v>14.42</v>
      </c>
      <c r="F796" s="55">
        <v>0.69</v>
      </c>
      <c r="G796" s="37">
        <f t="shared" si="36"/>
        <v>13.73</v>
      </c>
      <c r="H796" s="38">
        <v>0.6</v>
      </c>
      <c r="I796" s="39">
        <f t="shared" si="37"/>
        <v>8.652</v>
      </c>
      <c r="J796" s="39">
        <f t="shared" si="38"/>
        <v>0.05</v>
      </c>
    </row>
    <row r="797" spans="1:10" ht="14.25">
      <c r="A797" s="52" t="s">
        <v>690</v>
      </c>
      <c r="B797" s="53" t="s">
        <v>691</v>
      </c>
      <c r="C797" s="52" t="s">
        <v>1715</v>
      </c>
      <c r="D797" s="52"/>
      <c r="E797" s="54">
        <v>2.59</v>
      </c>
      <c r="F797" s="55">
        <v>0.68</v>
      </c>
      <c r="G797" s="37">
        <f t="shared" si="36"/>
        <v>1.9099999999999997</v>
      </c>
      <c r="H797" s="38">
        <v>0.6</v>
      </c>
      <c r="I797" s="39">
        <f t="shared" si="37"/>
        <v>1.5539999999999998</v>
      </c>
      <c r="J797" s="39">
        <f t="shared" si="38"/>
        <v>0.356</v>
      </c>
    </row>
    <row r="798" spans="1:10" ht="14.25">
      <c r="A798" s="52" t="s">
        <v>692</v>
      </c>
      <c r="B798" s="53" t="s">
        <v>693</v>
      </c>
      <c r="C798" s="52" t="s">
        <v>1715</v>
      </c>
      <c r="D798" s="52"/>
      <c r="E798" s="54">
        <v>2.59</v>
      </c>
      <c r="F798" s="55">
        <v>0.68</v>
      </c>
      <c r="G798" s="37">
        <f t="shared" si="36"/>
        <v>1.9099999999999997</v>
      </c>
      <c r="H798" s="38">
        <v>0.6</v>
      </c>
      <c r="I798" s="39">
        <f t="shared" si="37"/>
        <v>1.5539999999999998</v>
      </c>
      <c r="J798" s="39">
        <f t="shared" si="38"/>
        <v>0.356</v>
      </c>
    </row>
    <row r="799" spans="1:10" ht="14.25">
      <c r="A799" s="52" t="s">
        <v>694</v>
      </c>
      <c r="B799" s="53" t="s">
        <v>695</v>
      </c>
      <c r="C799" s="52" t="s">
        <v>1715</v>
      </c>
      <c r="D799" s="52"/>
      <c r="E799" s="54">
        <v>2.59</v>
      </c>
      <c r="F799" s="55">
        <v>0.68</v>
      </c>
      <c r="G799" s="37">
        <f t="shared" si="36"/>
        <v>1.9099999999999997</v>
      </c>
      <c r="H799" s="38">
        <v>0.6</v>
      </c>
      <c r="I799" s="39">
        <f t="shared" si="37"/>
        <v>1.5539999999999998</v>
      </c>
      <c r="J799" s="39">
        <f t="shared" si="38"/>
        <v>0.356</v>
      </c>
    </row>
    <row r="800" spans="1:10" ht="14.25">
      <c r="A800" s="52" t="s">
        <v>696</v>
      </c>
      <c r="B800" s="53" t="s">
        <v>697</v>
      </c>
      <c r="C800" s="52" t="s">
        <v>1715</v>
      </c>
      <c r="D800" s="52"/>
      <c r="E800" s="54">
        <v>2.59</v>
      </c>
      <c r="F800" s="55">
        <v>0.69</v>
      </c>
      <c r="G800" s="37">
        <f t="shared" si="36"/>
        <v>1.9</v>
      </c>
      <c r="H800" s="38">
        <v>0.6</v>
      </c>
      <c r="I800" s="39">
        <f t="shared" si="37"/>
        <v>1.5539999999999998</v>
      </c>
      <c r="J800" s="39">
        <f t="shared" si="38"/>
        <v>0.363</v>
      </c>
    </row>
    <row r="801" spans="1:10" ht="25.5">
      <c r="A801" s="52" t="s">
        <v>698</v>
      </c>
      <c r="B801" s="53" t="s">
        <v>699</v>
      </c>
      <c r="C801" s="52" t="s">
        <v>1715</v>
      </c>
      <c r="D801" s="52"/>
      <c r="E801" s="54">
        <v>5.04</v>
      </c>
      <c r="F801" s="55">
        <v>0.69</v>
      </c>
      <c r="G801" s="37">
        <f t="shared" si="36"/>
        <v>4.35</v>
      </c>
      <c r="H801" s="38">
        <v>0.6</v>
      </c>
      <c r="I801" s="39">
        <f t="shared" si="37"/>
        <v>3.024</v>
      </c>
      <c r="J801" s="39">
        <f t="shared" si="38"/>
        <v>0.159</v>
      </c>
    </row>
    <row r="802" spans="1:10" ht="25.5">
      <c r="A802" s="52" t="s">
        <v>700</v>
      </c>
      <c r="B802" s="53" t="s">
        <v>701</v>
      </c>
      <c r="C802" s="52" t="s">
        <v>1715</v>
      </c>
      <c r="D802" s="52"/>
      <c r="E802" s="54">
        <v>5.04</v>
      </c>
      <c r="F802" s="55">
        <v>0.69</v>
      </c>
      <c r="G802" s="37">
        <f t="shared" si="36"/>
        <v>4.35</v>
      </c>
      <c r="H802" s="38">
        <v>0.6</v>
      </c>
      <c r="I802" s="39">
        <f t="shared" si="37"/>
        <v>3.024</v>
      </c>
      <c r="J802" s="39">
        <f t="shared" si="38"/>
        <v>0.159</v>
      </c>
    </row>
    <row r="803" spans="1:10" ht="25.5">
      <c r="A803" s="52" t="s">
        <v>702</v>
      </c>
      <c r="B803" s="53" t="s">
        <v>703</v>
      </c>
      <c r="C803" s="52" t="s">
        <v>1715</v>
      </c>
      <c r="D803" s="52"/>
      <c r="E803" s="54">
        <v>5.76</v>
      </c>
      <c r="F803" s="55">
        <v>0.69</v>
      </c>
      <c r="G803" s="37">
        <f t="shared" si="36"/>
        <v>5.07</v>
      </c>
      <c r="H803" s="38">
        <v>0.6</v>
      </c>
      <c r="I803" s="39">
        <f t="shared" si="37"/>
        <v>3.456</v>
      </c>
      <c r="J803" s="39">
        <f t="shared" si="38"/>
        <v>0.136</v>
      </c>
    </row>
    <row r="804" spans="1:10" ht="25.5">
      <c r="A804" s="52" t="s">
        <v>704</v>
      </c>
      <c r="B804" s="53" t="s">
        <v>705</v>
      </c>
      <c r="C804" s="52" t="s">
        <v>1715</v>
      </c>
      <c r="D804" s="52"/>
      <c r="E804" s="54">
        <v>6.04</v>
      </c>
      <c r="F804" s="55">
        <v>0.69</v>
      </c>
      <c r="G804" s="37">
        <f t="shared" si="36"/>
        <v>5.35</v>
      </c>
      <c r="H804" s="38">
        <v>0.6</v>
      </c>
      <c r="I804" s="39">
        <f t="shared" si="37"/>
        <v>3.6239999999999997</v>
      </c>
      <c r="J804" s="39">
        <f t="shared" si="38"/>
        <v>0.129</v>
      </c>
    </row>
    <row r="805" spans="1:10" ht="25.5">
      <c r="A805" s="52" t="s">
        <v>706</v>
      </c>
      <c r="B805" s="53" t="s">
        <v>707</v>
      </c>
      <c r="C805" s="52" t="s">
        <v>1715</v>
      </c>
      <c r="D805" s="52"/>
      <c r="E805" s="54">
        <v>6.04</v>
      </c>
      <c r="F805" s="55">
        <v>0.69</v>
      </c>
      <c r="G805" s="37">
        <f t="shared" si="36"/>
        <v>5.35</v>
      </c>
      <c r="H805" s="38">
        <v>0.6</v>
      </c>
      <c r="I805" s="39">
        <f t="shared" si="37"/>
        <v>3.6239999999999997</v>
      </c>
      <c r="J805" s="39">
        <f t="shared" si="38"/>
        <v>0.129</v>
      </c>
    </row>
    <row r="806" spans="1:10" ht="25.5">
      <c r="A806" s="52" t="s">
        <v>708</v>
      </c>
      <c r="B806" s="53" t="s">
        <v>709</v>
      </c>
      <c r="C806" s="52" t="s">
        <v>1715</v>
      </c>
      <c r="D806" s="52"/>
      <c r="E806" s="54">
        <v>6.76</v>
      </c>
      <c r="F806" s="55">
        <v>0.69</v>
      </c>
      <c r="G806" s="37">
        <f t="shared" si="36"/>
        <v>6.07</v>
      </c>
      <c r="H806" s="38">
        <v>0.6</v>
      </c>
      <c r="I806" s="39">
        <f t="shared" si="37"/>
        <v>4.056</v>
      </c>
      <c r="J806" s="39">
        <f t="shared" si="38"/>
        <v>0.114</v>
      </c>
    </row>
    <row r="807" spans="1:10" ht="14.25">
      <c r="A807" s="52" t="s">
        <v>710</v>
      </c>
      <c r="B807" s="53" t="s">
        <v>711</v>
      </c>
      <c r="C807" s="52" t="s">
        <v>1715</v>
      </c>
      <c r="D807" s="52"/>
      <c r="E807" s="54">
        <v>6.9</v>
      </c>
      <c r="F807" s="55">
        <v>0.69</v>
      </c>
      <c r="G807" s="37">
        <f t="shared" si="36"/>
        <v>6.210000000000001</v>
      </c>
      <c r="H807" s="38">
        <v>0.6</v>
      </c>
      <c r="I807" s="39">
        <f t="shared" si="37"/>
        <v>4.14</v>
      </c>
      <c r="J807" s="39">
        <f t="shared" si="38"/>
        <v>0.111</v>
      </c>
    </row>
    <row r="808" spans="1:10" ht="14.25">
      <c r="A808" s="52" t="s">
        <v>712</v>
      </c>
      <c r="B808" s="53" t="s">
        <v>713</v>
      </c>
      <c r="C808" s="52" t="s">
        <v>1715</v>
      </c>
      <c r="D808" s="52"/>
      <c r="E808" s="54">
        <v>7.05</v>
      </c>
      <c r="F808" s="55">
        <v>0.69</v>
      </c>
      <c r="G808" s="37">
        <f t="shared" si="36"/>
        <v>6.359999999999999</v>
      </c>
      <c r="H808" s="38">
        <v>0.6</v>
      </c>
      <c r="I808" s="39">
        <f t="shared" si="37"/>
        <v>4.2299999999999995</v>
      </c>
      <c r="J808" s="39">
        <f t="shared" si="38"/>
        <v>0.108</v>
      </c>
    </row>
    <row r="809" spans="1:10" ht="14.25">
      <c r="A809" s="52" t="s">
        <v>714</v>
      </c>
      <c r="B809" s="53" t="s">
        <v>715</v>
      </c>
      <c r="C809" s="52" t="s">
        <v>1715</v>
      </c>
      <c r="D809" s="52"/>
      <c r="E809" s="54">
        <v>7.05</v>
      </c>
      <c r="F809" s="55">
        <v>0.69</v>
      </c>
      <c r="G809" s="37">
        <f t="shared" si="36"/>
        <v>6.359999999999999</v>
      </c>
      <c r="H809" s="38">
        <v>0.6</v>
      </c>
      <c r="I809" s="39">
        <f t="shared" si="37"/>
        <v>4.2299999999999995</v>
      </c>
      <c r="J809" s="39">
        <f t="shared" si="38"/>
        <v>0.108</v>
      </c>
    </row>
    <row r="810" spans="1:10" ht="14.25">
      <c r="A810" s="52" t="s">
        <v>716</v>
      </c>
      <c r="B810" s="53" t="s">
        <v>717</v>
      </c>
      <c r="C810" s="52" t="s">
        <v>1715</v>
      </c>
      <c r="D810" s="52"/>
      <c r="E810" s="54">
        <v>2.77</v>
      </c>
      <c r="F810" s="55">
        <v>0.54</v>
      </c>
      <c r="G810" s="37">
        <f t="shared" si="36"/>
        <v>2.23</v>
      </c>
      <c r="H810" s="38">
        <v>0.6</v>
      </c>
      <c r="I810" s="39">
        <f t="shared" si="37"/>
        <v>1.662</v>
      </c>
      <c r="J810" s="39">
        <f t="shared" si="38"/>
        <v>0.242</v>
      </c>
    </row>
    <row r="811" spans="1:10" ht="14.25">
      <c r="A811" s="52" t="s">
        <v>718</v>
      </c>
      <c r="B811" s="53" t="s">
        <v>719</v>
      </c>
      <c r="C811" s="52" t="s">
        <v>1715</v>
      </c>
      <c r="D811" s="52"/>
      <c r="E811" s="54">
        <v>1.77</v>
      </c>
      <c r="F811" s="55">
        <v>0.54</v>
      </c>
      <c r="G811" s="37">
        <f t="shared" si="36"/>
        <v>1.23</v>
      </c>
      <c r="H811" s="38">
        <v>0.6</v>
      </c>
      <c r="I811" s="39">
        <f t="shared" si="37"/>
        <v>1.062</v>
      </c>
      <c r="J811" s="39">
        <f t="shared" si="38"/>
        <v>0.439</v>
      </c>
    </row>
    <row r="812" spans="1:10" ht="14.25">
      <c r="A812" s="52" t="s">
        <v>720</v>
      </c>
      <c r="B812" s="53" t="s">
        <v>721</v>
      </c>
      <c r="C812" s="52" t="s">
        <v>1715</v>
      </c>
      <c r="D812" s="52"/>
      <c r="E812" s="54">
        <v>5.95</v>
      </c>
      <c r="F812" s="55">
        <v>0.54</v>
      </c>
      <c r="G812" s="37">
        <f t="shared" si="36"/>
        <v>5.41</v>
      </c>
      <c r="H812" s="38">
        <v>0.6</v>
      </c>
      <c r="I812" s="39">
        <f t="shared" si="37"/>
        <v>3.57</v>
      </c>
      <c r="J812" s="39">
        <f t="shared" si="38"/>
        <v>0.1</v>
      </c>
    </row>
    <row r="813" spans="1:10" ht="14.25">
      <c r="A813" s="52" t="s">
        <v>722</v>
      </c>
      <c r="B813" s="53" t="s">
        <v>723</v>
      </c>
      <c r="C813" s="52" t="s">
        <v>1715</v>
      </c>
      <c r="D813" s="52"/>
      <c r="E813" s="54"/>
      <c r="F813" s="55"/>
      <c r="G813" s="37">
        <f t="shared" si="36"/>
        <v>0</v>
      </c>
      <c r="H813" s="38">
        <v>0.6</v>
      </c>
      <c r="I813" s="39">
        <f t="shared" si="37"/>
        <v>0</v>
      </c>
      <c r="J813" s="39" t="e">
        <f t="shared" si="38"/>
        <v>#DIV/0!</v>
      </c>
    </row>
    <row r="814" spans="1:10" ht="14.25">
      <c r="A814" s="52" t="s">
        <v>724</v>
      </c>
      <c r="B814" s="53" t="s">
        <v>725</v>
      </c>
      <c r="C814" s="52" t="s">
        <v>1715</v>
      </c>
      <c r="D814" s="52"/>
      <c r="E814" s="54">
        <v>7.35</v>
      </c>
      <c r="F814" s="55">
        <v>0.74</v>
      </c>
      <c r="G814" s="37">
        <f t="shared" si="36"/>
        <v>6.609999999999999</v>
      </c>
      <c r="H814" s="38">
        <v>0.6</v>
      </c>
      <c r="I814" s="39">
        <f t="shared" si="37"/>
        <v>4.409999999999999</v>
      </c>
      <c r="J814" s="39">
        <f t="shared" si="38"/>
        <v>0.112</v>
      </c>
    </row>
    <row r="815" spans="1:10" ht="14.25">
      <c r="A815" s="52" t="s">
        <v>726</v>
      </c>
      <c r="B815" s="53" t="s">
        <v>727</v>
      </c>
      <c r="C815" s="52" t="s">
        <v>1715</v>
      </c>
      <c r="D815" s="52"/>
      <c r="E815" s="54"/>
      <c r="F815" s="55"/>
      <c r="G815" s="37">
        <f t="shared" si="36"/>
        <v>0</v>
      </c>
      <c r="H815" s="38">
        <v>0.6</v>
      </c>
      <c r="I815" s="39">
        <f t="shared" si="37"/>
        <v>0</v>
      </c>
      <c r="J815" s="39" t="e">
        <f t="shared" si="38"/>
        <v>#DIV/0!</v>
      </c>
    </row>
    <row r="816" spans="1:10" ht="14.25">
      <c r="A816" s="52" t="s">
        <v>728</v>
      </c>
      <c r="B816" s="53" t="s">
        <v>729</v>
      </c>
      <c r="C816" s="52" t="s">
        <v>1715</v>
      </c>
      <c r="D816" s="52"/>
      <c r="E816" s="54">
        <v>1.77</v>
      </c>
      <c r="F816" s="55">
        <v>0.74</v>
      </c>
      <c r="G816" s="37">
        <f t="shared" si="36"/>
        <v>1.03</v>
      </c>
      <c r="H816" s="38">
        <v>0.6</v>
      </c>
      <c r="I816" s="39">
        <f t="shared" si="37"/>
        <v>1.062</v>
      </c>
      <c r="J816" s="39">
        <f t="shared" si="38"/>
        <v>0.718</v>
      </c>
    </row>
    <row r="817" spans="1:10" ht="14.25">
      <c r="A817" s="52" t="s">
        <v>730</v>
      </c>
      <c r="B817" s="53" t="s">
        <v>731</v>
      </c>
      <c r="C817" s="52" t="s">
        <v>1715</v>
      </c>
      <c r="D817" s="52"/>
      <c r="E817" s="54">
        <v>8.32</v>
      </c>
      <c r="F817" s="55">
        <v>0.74</v>
      </c>
      <c r="G817" s="37">
        <f t="shared" si="36"/>
        <v>7.58</v>
      </c>
      <c r="H817" s="38">
        <v>0.6</v>
      </c>
      <c r="I817" s="39">
        <f t="shared" si="37"/>
        <v>4.992</v>
      </c>
      <c r="J817" s="39">
        <f t="shared" si="38"/>
        <v>0.098</v>
      </c>
    </row>
    <row r="818" spans="1:10" ht="14.25">
      <c r="A818" s="52" t="s">
        <v>732</v>
      </c>
      <c r="B818" s="53" t="s">
        <v>733</v>
      </c>
      <c r="C818" s="52" t="s">
        <v>1715</v>
      </c>
      <c r="D818" s="52"/>
      <c r="E818" s="54">
        <v>2.18</v>
      </c>
      <c r="F818" s="55">
        <v>0.74</v>
      </c>
      <c r="G818" s="37">
        <f t="shared" si="36"/>
        <v>1.4400000000000002</v>
      </c>
      <c r="H818" s="38">
        <v>0.6</v>
      </c>
      <c r="I818" s="39">
        <f t="shared" si="37"/>
        <v>1.308</v>
      </c>
      <c r="J818" s="39">
        <f t="shared" si="38"/>
        <v>0.514</v>
      </c>
    </row>
    <row r="819" spans="1:10" ht="14.25">
      <c r="A819" s="52" t="s">
        <v>734</v>
      </c>
      <c r="B819" s="53" t="s">
        <v>735</v>
      </c>
      <c r="C819" s="52" t="s">
        <v>1715</v>
      </c>
      <c r="D819" s="52"/>
      <c r="E819" s="54">
        <v>1.58</v>
      </c>
      <c r="F819" s="55">
        <v>0.29</v>
      </c>
      <c r="G819" s="37">
        <f aca="true" t="shared" si="39" ref="G819:G882">E819-F819</f>
        <v>1.29</v>
      </c>
      <c r="H819" s="38">
        <v>0.6</v>
      </c>
      <c r="I819" s="39">
        <f t="shared" si="37"/>
        <v>0.948</v>
      </c>
      <c r="J819" s="39">
        <f t="shared" si="38"/>
        <v>0.225</v>
      </c>
    </row>
    <row r="820" spans="1:10" ht="14.25">
      <c r="A820" s="52" t="s">
        <v>736</v>
      </c>
      <c r="B820" s="53" t="s">
        <v>737</v>
      </c>
      <c r="C820" s="52" t="s">
        <v>1715</v>
      </c>
      <c r="D820" s="52"/>
      <c r="E820" s="54">
        <v>3.37</v>
      </c>
      <c r="F820" s="55">
        <v>0.29</v>
      </c>
      <c r="G820" s="37">
        <f t="shared" si="39"/>
        <v>3.08</v>
      </c>
      <c r="H820" s="38">
        <v>0.6</v>
      </c>
      <c r="I820" s="39">
        <f t="shared" si="37"/>
        <v>2.022</v>
      </c>
      <c r="J820" s="39">
        <f t="shared" si="38"/>
        <v>0.094</v>
      </c>
    </row>
    <row r="821" spans="1:10" ht="14.25">
      <c r="A821" s="52" t="s">
        <v>738</v>
      </c>
      <c r="B821" s="53" t="s">
        <v>739</v>
      </c>
      <c r="C821" s="52" t="s">
        <v>1715</v>
      </c>
      <c r="D821" s="52"/>
      <c r="E821" s="54">
        <v>3.67</v>
      </c>
      <c r="F821" s="55">
        <v>0.29</v>
      </c>
      <c r="G821" s="37">
        <f t="shared" si="39"/>
        <v>3.38</v>
      </c>
      <c r="H821" s="38">
        <v>0.6</v>
      </c>
      <c r="I821" s="39">
        <f t="shared" si="37"/>
        <v>2.202</v>
      </c>
      <c r="J821" s="39">
        <f t="shared" si="38"/>
        <v>0.086</v>
      </c>
    </row>
    <row r="822" spans="1:10" ht="14.25">
      <c r="A822" s="52" t="s">
        <v>740</v>
      </c>
      <c r="B822" s="53" t="s">
        <v>741</v>
      </c>
      <c r="C822" s="52" t="s">
        <v>1769</v>
      </c>
      <c r="D822" s="52"/>
      <c r="E822" s="54">
        <v>7.16</v>
      </c>
      <c r="F822" s="55">
        <v>0.66</v>
      </c>
      <c r="G822" s="37">
        <f t="shared" si="39"/>
        <v>6.5</v>
      </c>
      <c r="H822" s="38">
        <v>0.6</v>
      </c>
      <c r="I822" s="39">
        <f t="shared" si="37"/>
        <v>4.296</v>
      </c>
      <c r="J822" s="39">
        <f t="shared" si="38"/>
        <v>0.102</v>
      </c>
    </row>
    <row r="823" spans="1:10" ht="14.25">
      <c r="A823" s="52" t="s">
        <v>742</v>
      </c>
      <c r="B823" s="53" t="s">
        <v>743</v>
      </c>
      <c r="C823" s="52" t="s">
        <v>1769</v>
      </c>
      <c r="D823" s="52"/>
      <c r="E823" s="54">
        <v>6.85</v>
      </c>
      <c r="F823" s="55">
        <v>0.66</v>
      </c>
      <c r="G823" s="37">
        <f t="shared" si="39"/>
        <v>6.1899999999999995</v>
      </c>
      <c r="H823" s="38">
        <v>0.6</v>
      </c>
      <c r="I823" s="39">
        <f t="shared" si="37"/>
        <v>4.109999999999999</v>
      </c>
      <c r="J823" s="39">
        <f t="shared" si="38"/>
        <v>0.107</v>
      </c>
    </row>
    <row r="824" spans="1:10" ht="14.25">
      <c r="A824" s="62" t="s">
        <v>744</v>
      </c>
      <c r="B824" s="53" t="s">
        <v>745</v>
      </c>
      <c r="C824" s="52" t="s">
        <v>1769</v>
      </c>
      <c r="D824" s="52"/>
      <c r="E824" s="54">
        <v>6.23</v>
      </c>
      <c r="F824" s="55">
        <v>0.66</v>
      </c>
      <c r="G824" s="37">
        <f t="shared" si="39"/>
        <v>5.57</v>
      </c>
      <c r="H824" s="38">
        <v>0.6</v>
      </c>
      <c r="I824" s="39">
        <f t="shared" si="37"/>
        <v>3.738</v>
      </c>
      <c r="J824" s="39">
        <f t="shared" si="38"/>
        <v>0.118</v>
      </c>
    </row>
    <row r="825" spans="1:10" ht="14.25">
      <c r="A825" s="52" t="s">
        <v>746</v>
      </c>
      <c r="B825" s="53" t="s">
        <v>747</v>
      </c>
      <c r="C825" s="52" t="s">
        <v>1769</v>
      </c>
      <c r="D825" s="52"/>
      <c r="E825" s="54">
        <v>5.91</v>
      </c>
      <c r="F825" s="55">
        <v>0.66</v>
      </c>
      <c r="G825" s="37">
        <f t="shared" si="39"/>
        <v>5.25</v>
      </c>
      <c r="H825" s="38">
        <v>0.6</v>
      </c>
      <c r="I825" s="39">
        <f t="shared" si="37"/>
        <v>3.546</v>
      </c>
      <c r="J825" s="39">
        <f t="shared" si="38"/>
        <v>0.126</v>
      </c>
    </row>
    <row r="826" spans="1:10" ht="14.25">
      <c r="A826" s="52" t="s">
        <v>748</v>
      </c>
      <c r="B826" s="53" t="s">
        <v>749</v>
      </c>
      <c r="C826" s="52" t="s">
        <v>1725</v>
      </c>
      <c r="D826" s="52"/>
      <c r="E826" s="54">
        <v>0.76</v>
      </c>
      <c r="F826" s="55">
        <v>0.7</v>
      </c>
      <c r="G826" s="37">
        <f t="shared" si="39"/>
        <v>0.06000000000000005</v>
      </c>
      <c r="H826" s="38">
        <v>0.6</v>
      </c>
      <c r="I826" s="39">
        <f t="shared" si="37"/>
        <v>0.45599999999999996</v>
      </c>
      <c r="J826" s="39">
        <f t="shared" si="38"/>
        <v>11.667</v>
      </c>
    </row>
    <row r="827" spans="1:10" ht="14.25">
      <c r="A827" s="52" t="s">
        <v>750</v>
      </c>
      <c r="B827" s="53" t="s">
        <v>751</v>
      </c>
      <c r="C827" s="52" t="s">
        <v>1725</v>
      </c>
      <c r="D827" s="52"/>
      <c r="E827" s="54">
        <v>1.18</v>
      </c>
      <c r="F827" s="55">
        <v>0.88</v>
      </c>
      <c r="G827" s="37">
        <f t="shared" si="39"/>
        <v>0.29999999999999993</v>
      </c>
      <c r="H827" s="38">
        <v>0.6</v>
      </c>
      <c r="I827" s="39">
        <f t="shared" si="37"/>
        <v>0.708</v>
      </c>
      <c r="J827" s="39">
        <f t="shared" si="38"/>
        <v>2.933</v>
      </c>
    </row>
    <row r="828" spans="1:10" ht="14.25">
      <c r="A828" s="52" t="s">
        <v>752</v>
      </c>
      <c r="B828" s="53" t="s">
        <v>753</v>
      </c>
      <c r="C828" s="52" t="s">
        <v>1725</v>
      </c>
      <c r="D828" s="52"/>
      <c r="E828" s="54">
        <v>0.88</v>
      </c>
      <c r="F828" s="55">
        <v>0.88</v>
      </c>
      <c r="G828" s="37">
        <f t="shared" si="39"/>
        <v>0</v>
      </c>
      <c r="H828" s="38">
        <v>0.6</v>
      </c>
      <c r="I828" s="39">
        <f t="shared" si="37"/>
        <v>0.528</v>
      </c>
      <c r="J828" s="39" t="e">
        <f t="shared" si="38"/>
        <v>#DIV/0!</v>
      </c>
    </row>
    <row r="829" spans="1:10" ht="14.25">
      <c r="A829" s="52" t="s">
        <v>754</v>
      </c>
      <c r="B829" s="53" t="s">
        <v>755</v>
      </c>
      <c r="C829" s="52" t="s">
        <v>1725</v>
      </c>
      <c r="D829" s="52"/>
      <c r="E829" s="54">
        <v>1.4</v>
      </c>
      <c r="F829" s="55">
        <v>0.88</v>
      </c>
      <c r="G829" s="37">
        <f t="shared" si="39"/>
        <v>0.5199999999999999</v>
      </c>
      <c r="H829" s="38">
        <v>0.6</v>
      </c>
      <c r="I829" s="39">
        <f t="shared" si="37"/>
        <v>0.84</v>
      </c>
      <c r="J829" s="39">
        <f t="shared" si="38"/>
        <v>1.692</v>
      </c>
    </row>
    <row r="830" spans="1:10" ht="14.25">
      <c r="A830" s="52" t="s">
        <v>756</v>
      </c>
      <c r="B830" s="53" t="s">
        <v>757</v>
      </c>
      <c r="C830" s="52" t="s">
        <v>1725</v>
      </c>
      <c r="D830" s="52"/>
      <c r="E830" s="54">
        <v>1.29</v>
      </c>
      <c r="F830" s="55">
        <v>1.06</v>
      </c>
      <c r="G830" s="37">
        <f t="shared" si="39"/>
        <v>0.22999999999999998</v>
      </c>
      <c r="H830" s="38">
        <v>0.6</v>
      </c>
      <c r="I830" s="39">
        <f t="shared" si="37"/>
        <v>0.774</v>
      </c>
      <c r="J830" s="39">
        <f t="shared" si="38"/>
        <v>4.609</v>
      </c>
    </row>
    <row r="831" spans="1:10" ht="14.25">
      <c r="A831" s="52" t="s">
        <v>758</v>
      </c>
      <c r="B831" s="53" t="s">
        <v>759</v>
      </c>
      <c r="C831" s="52" t="s">
        <v>1725</v>
      </c>
      <c r="D831" s="52"/>
      <c r="E831" s="54">
        <v>1.46</v>
      </c>
      <c r="F831" s="55">
        <v>1.06</v>
      </c>
      <c r="G831" s="37">
        <f t="shared" si="39"/>
        <v>0.3999999999999999</v>
      </c>
      <c r="H831" s="38">
        <v>0.6</v>
      </c>
      <c r="I831" s="39">
        <f t="shared" si="37"/>
        <v>0.876</v>
      </c>
      <c r="J831" s="39">
        <f t="shared" si="38"/>
        <v>2.65</v>
      </c>
    </row>
    <row r="832" spans="1:10" ht="14.25">
      <c r="A832" s="52" t="s">
        <v>760</v>
      </c>
      <c r="B832" s="53" t="s">
        <v>761</v>
      </c>
      <c r="C832" s="52" t="s">
        <v>1725</v>
      </c>
      <c r="D832" s="52"/>
      <c r="E832" s="54">
        <v>1.51</v>
      </c>
      <c r="F832" s="55">
        <v>1.06</v>
      </c>
      <c r="G832" s="37">
        <f t="shared" si="39"/>
        <v>0.44999999999999996</v>
      </c>
      <c r="H832" s="38">
        <v>0.6</v>
      </c>
      <c r="I832" s="39">
        <f t="shared" si="37"/>
        <v>0.9059999999999999</v>
      </c>
      <c r="J832" s="39">
        <f t="shared" si="38"/>
        <v>2.356</v>
      </c>
    </row>
    <row r="833" spans="1:10" ht="14.25">
      <c r="A833" s="52" t="s">
        <v>762</v>
      </c>
      <c r="B833" s="53" t="s">
        <v>763</v>
      </c>
      <c r="C833" s="52" t="s">
        <v>1725</v>
      </c>
      <c r="D833" s="52"/>
      <c r="E833" s="54">
        <v>1.78</v>
      </c>
      <c r="F833" s="55">
        <v>1.06</v>
      </c>
      <c r="G833" s="37">
        <f t="shared" si="39"/>
        <v>0.72</v>
      </c>
      <c r="H833" s="38">
        <v>0.6</v>
      </c>
      <c r="I833" s="39">
        <f t="shared" si="37"/>
        <v>1.068</v>
      </c>
      <c r="J833" s="39">
        <f t="shared" si="38"/>
        <v>1.472</v>
      </c>
    </row>
    <row r="834" spans="1:10" ht="14.25">
      <c r="A834" s="52" t="s">
        <v>764</v>
      </c>
      <c r="B834" s="53" t="s">
        <v>765</v>
      </c>
      <c r="C834" s="52" t="s">
        <v>1725</v>
      </c>
      <c r="D834" s="52"/>
      <c r="E834" s="54">
        <v>2.04</v>
      </c>
      <c r="F834" s="55">
        <v>1.06</v>
      </c>
      <c r="G834" s="37">
        <f t="shared" si="39"/>
        <v>0.98</v>
      </c>
      <c r="H834" s="38">
        <v>0.6</v>
      </c>
      <c r="I834" s="39">
        <f t="shared" si="37"/>
        <v>1.224</v>
      </c>
      <c r="J834" s="39">
        <f t="shared" si="38"/>
        <v>1.082</v>
      </c>
    </row>
    <row r="835" spans="1:10" ht="14.25">
      <c r="A835" s="52" t="s">
        <v>766</v>
      </c>
      <c r="B835" s="53" t="s">
        <v>767</v>
      </c>
      <c r="C835" s="52" t="s">
        <v>1715</v>
      </c>
      <c r="D835" s="52"/>
      <c r="E835" s="54">
        <v>76.04</v>
      </c>
      <c r="F835" s="55">
        <v>11.45</v>
      </c>
      <c r="G835" s="37">
        <f t="shared" si="39"/>
        <v>64.59</v>
      </c>
      <c r="H835" s="38">
        <v>0.7</v>
      </c>
      <c r="I835" s="39">
        <f t="shared" si="37"/>
        <v>53.228</v>
      </c>
      <c r="J835" s="39">
        <f t="shared" si="38"/>
        <v>0.177</v>
      </c>
    </row>
    <row r="836" spans="1:10" ht="14.25">
      <c r="A836" s="52" t="s">
        <v>768</v>
      </c>
      <c r="B836" s="53" t="s">
        <v>769</v>
      </c>
      <c r="C836" s="52" t="s">
        <v>1715</v>
      </c>
      <c r="D836" s="52"/>
      <c r="E836" s="54">
        <v>109.1</v>
      </c>
      <c r="F836" s="55">
        <v>14.21</v>
      </c>
      <c r="G836" s="37">
        <f t="shared" si="39"/>
        <v>94.88999999999999</v>
      </c>
      <c r="H836" s="38">
        <v>0.7</v>
      </c>
      <c r="I836" s="39">
        <f t="shared" si="37"/>
        <v>76.36999999999999</v>
      </c>
      <c r="J836" s="39">
        <f t="shared" si="38"/>
        <v>0.15</v>
      </c>
    </row>
    <row r="837" spans="1:10" ht="14.25">
      <c r="A837" s="52" t="s">
        <v>770</v>
      </c>
      <c r="B837" s="53" t="s">
        <v>771</v>
      </c>
      <c r="C837" s="52" t="s">
        <v>1715</v>
      </c>
      <c r="D837" s="52"/>
      <c r="E837" s="54">
        <v>118.01</v>
      </c>
      <c r="F837" s="55">
        <v>14.21</v>
      </c>
      <c r="G837" s="37">
        <f t="shared" si="39"/>
        <v>103.80000000000001</v>
      </c>
      <c r="H837" s="38">
        <v>0.7</v>
      </c>
      <c r="I837" s="39">
        <f t="shared" si="37"/>
        <v>82.607</v>
      </c>
      <c r="J837" s="39">
        <f t="shared" si="38"/>
        <v>0.137</v>
      </c>
    </row>
    <row r="838" spans="1:10" ht="14.25">
      <c r="A838" s="52" t="s">
        <v>772</v>
      </c>
      <c r="B838" s="53" t="s">
        <v>773</v>
      </c>
      <c r="C838" s="52" t="s">
        <v>1715</v>
      </c>
      <c r="D838" s="52"/>
      <c r="E838" s="54">
        <v>251.8</v>
      </c>
      <c r="F838" s="55">
        <v>18.7</v>
      </c>
      <c r="G838" s="37">
        <f t="shared" si="39"/>
        <v>233.10000000000002</v>
      </c>
      <c r="H838" s="38">
        <v>0.7</v>
      </c>
      <c r="I838" s="39">
        <f t="shared" si="37"/>
        <v>176.26</v>
      </c>
      <c r="J838" s="39">
        <f t="shared" si="38"/>
        <v>0.08</v>
      </c>
    </row>
    <row r="839" spans="1:10" ht="14.25">
      <c r="A839" s="52" t="s">
        <v>774</v>
      </c>
      <c r="B839" s="53" t="s">
        <v>775</v>
      </c>
      <c r="C839" s="52" t="s">
        <v>1715</v>
      </c>
      <c r="D839" s="52"/>
      <c r="E839" s="54">
        <v>343.6</v>
      </c>
      <c r="F839" s="55">
        <v>20.96</v>
      </c>
      <c r="G839" s="37">
        <f t="shared" si="39"/>
        <v>322.64000000000004</v>
      </c>
      <c r="H839" s="38">
        <v>0.7</v>
      </c>
      <c r="I839" s="39">
        <f aca="true" t="shared" si="40" ref="I839:I902">E839*H839</f>
        <v>240.52</v>
      </c>
      <c r="J839" s="39">
        <f aca="true" t="shared" si="41" ref="J839:J902">ROUND(F839/G839,3)</f>
        <v>0.065</v>
      </c>
    </row>
    <row r="840" spans="1:10" ht="14.25">
      <c r="A840" s="52" t="s">
        <v>776</v>
      </c>
      <c r="B840" s="53" t="s">
        <v>777</v>
      </c>
      <c r="C840" s="52" t="s">
        <v>1715</v>
      </c>
      <c r="D840" s="52"/>
      <c r="E840" s="54">
        <v>393.43</v>
      </c>
      <c r="F840" s="55">
        <v>20.96</v>
      </c>
      <c r="G840" s="37">
        <f t="shared" si="39"/>
        <v>372.47</v>
      </c>
      <c r="H840" s="38">
        <v>0.7</v>
      </c>
      <c r="I840" s="39">
        <f t="shared" si="40"/>
        <v>275.401</v>
      </c>
      <c r="J840" s="39">
        <f t="shared" si="41"/>
        <v>0.056</v>
      </c>
    </row>
    <row r="841" spans="1:10" ht="14.25">
      <c r="A841" s="52" t="s">
        <v>778</v>
      </c>
      <c r="B841" s="53" t="s">
        <v>779</v>
      </c>
      <c r="C841" s="52" t="s">
        <v>1715</v>
      </c>
      <c r="D841" s="52"/>
      <c r="E841" s="54">
        <v>655.72</v>
      </c>
      <c r="F841" s="55">
        <v>25.45</v>
      </c>
      <c r="G841" s="37">
        <f t="shared" si="39"/>
        <v>630.27</v>
      </c>
      <c r="H841" s="38">
        <v>0.7</v>
      </c>
      <c r="I841" s="39">
        <f t="shared" si="40"/>
        <v>459.00399999999996</v>
      </c>
      <c r="J841" s="39">
        <f t="shared" si="41"/>
        <v>0.04</v>
      </c>
    </row>
    <row r="842" spans="1:10" ht="14.25">
      <c r="A842" s="52" t="s">
        <v>780</v>
      </c>
      <c r="B842" s="53" t="s">
        <v>781</v>
      </c>
      <c r="C842" s="52" t="s">
        <v>1715</v>
      </c>
      <c r="D842" s="52"/>
      <c r="E842" s="54">
        <v>763.27</v>
      </c>
      <c r="F842" s="55">
        <v>28.07</v>
      </c>
      <c r="G842" s="37">
        <f t="shared" si="39"/>
        <v>735.1999999999999</v>
      </c>
      <c r="H842" s="38">
        <v>0.7</v>
      </c>
      <c r="I842" s="39">
        <f t="shared" si="40"/>
        <v>534.289</v>
      </c>
      <c r="J842" s="39">
        <f t="shared" si="41"/>
        <v>0.038</v>
      </c>
    </row>
    <row r="843" spans="1:10" ht="14.25">
      <c r="A843" s="52" t="s">
        <v>782</v>
      </c>
      <c r="B843" s="53" t="s">
        <v>783</v>
      </c>
      <c r="C843" s="52" t="s">
        <v>1715</v>
      </c>
      <c r="D843" s="52"/>
      <c r="E843" s="54">
        <v>949.49</v>
      </c>
      <c r="F843" s="55">
        <v>31.9</v>
      </c>
      <c r="G843" s="37">
        <f t="shared" si="39"/>
        <v>917.59</v>
      </c>
      <c r="H843" s="38">
        <v>0.7</v>
      </c>
      <c r="I843" s="39">
        <f t="shared" si="40"/>
        <v>664.6429999999999</v>
      </c>
      <c r="J843" s="39">
        <f t="shared" si="41"/>
        <v>0.035</v>
      </c>
    </row>
    <row r="844" spans="1:10" ht="14.25">
      <c r="A844" s="52" t="s">
        <v>784</v>
      </c>
      <c r="B844" s="53" t="s">
        <v>785</v>
      </c>
      <c r="C844" s="52" t="s">
        <v>1715</v>
      </c>
      <c r="D844" s="52"/>
      <c r="E844" s="54">
        <v>75.54</v>
      </c>
      <c r="F844" s="55">
        <v>11.45</v>
      </c>
      <c r="G844" s="37">
        <f t="shared" si="39"/>
        <v>64.09</v>
      </c>
      <c r="H844" s="38">
        <v>0.7</v>
      </c>
      <c r="I844" s="39">
        <f t="shared" si="40"/>
        <v>52.878</v>
      </c>
      <c r="J844" s="39">
        <f t="shared" si="41"/>
        <v>0.179</v>
      </c>
    </row>
    <row r="845" spans="1:10" ht="14.25">
      <c r="A845" s="52" t="s">
        <v>786</v>
      </c>
      <c r="B845" s="53" t="s">
        <v>787</v>
      </c>
      <c r="C845" s="52" t="s">
        <v>1715</v>
      </c>
      <c r="D845" s="52"/>
      <c r="E845" s="54">
        <v>94.41</v>
      </c>
      <c r="F845" s="55">
        <v>11.5</v>
      </c>
      <c r="G845" s="37">
        <f t="shared" si="39"/>
        <v>82.91</v>
      </c>
      <c r="H845" s="38">
        <v>0.7</v>
      </c>
      <c r="I845" s="39">
        <f t="shared" si="40"/>
        <v>66.08699999999999</v>
      </c>
      <c r="J845" s="39">
        <f t="shared" si="41"/>
        <v>0.139</v>
      </c>
    </row>
    <row r="846" spans="1:10" ht="14.25">
      <c r="A846" s="52" t="s">
        <v>788</v>
      </c>
      <c r="B846" s="53" t="s">
        <v>789</v>
      </c>
      <c r="C846" s="52" t="s">
        <v>1715</v>
      </c>
      <c r="D846" s="52"/>
      <c r="E846" s="54">
        <v>109.1</v>
      </c>
      <c r="F846" s="55">
        <v>14.21</v>
      </c>
      <c r="G846" s="37">
        <f t="shared" si="39"/>
        <v>94.88999999999999</v>
      </c>
      <c r="H846" s="38">
        <v>0.7</v>
      </c>
      <c r="I846" s="39">
        <f t="shared" si="40"/>
        <v>76.36999999999999</v>
      </c>
      <c r="J846" s="39">
        <f t="shared" si="41"/>
        <v>0.15</v>
      </c>
    </row>
    <row r="847" spans="1:10" ht="14.25">
      <c r="A847" s="52" t="s">
        <v>790</v>
      </c>
      <c r="B847" s="53" t="s">
        <v>791</v>
      </c>
      <c r="C847" s="52" t="s">
        <v>1715</v>
      </c>
      <c r="D847" s="52"/>
      <c r="E847" s="54">
        <v>130.09</v>
      </c>
      <c r="F847" s="55">
        <v>14.21</v>
      </c>
      <c r="G847" s="37">
        <f t="shared" si="39"/>
        <v>115.88</v>
      </c>
      <c r="H847" s="38">
        <v>0.7</v>
      </c>
      <c r="I847" s="39">
        <f t="shared" si="40"/>
        <v>91.063</v>
      </c>
      <c r="J847" s="39">
        <f t="shared" si="41"/>
        <v>0.123</v>
      </c>
    </row>
    <row r="848" spans="1:10" ht="14.25">
      <c r="A848" s="52" t="s">
        <v>792</v>
      </c>
      <c r="B848" s="53" t="s">
        <v>793</v>
      </c>
      <c r="C848" s="52" t="s">
        <v>1715</v>
      </c>
      <c r="D848" s="52"/>
      <c r="E848" s="54">
        <v>151.06</v>
      </c>
      <c r="F848" s="55">
        <v>15.73</v>
      </c>
      <c r="G848" s="37">
        <f t="shared" si="39"/>
        <v>135.33</v>
      </c>
      <c r="H848" s="38">
        <v>0.7</v>
      </c>
      <c r="I848" s="39">
        <f t="shared" si="40"/>
        <v>105.74199999999999</v>
      </c>
      <c r="J848" s="39">
        <f t="shared" si="41"/>
        <v>0.116</v>
      </c>
    </row>
    <row r="849" spans="1:10" ht="14.25">
      <c r="A849" s="52" t="s">
        <v>794</v>
      </c>
      <c r="B849" s="53" t="s">
        <v>795</v>
      </c>
      <c r="C849" s="52" t="s">
        <v>1715</v>
      </c>
      <c r="D849" s="52"/>
      <c r="E849" s="54">
        <v>188.85</v>
      </c>
      <c r="F849" s="55">
        <v>15.73</v>
      </c>
      <c r="G849" s="37">
        <f t="shared" si="39"/>
        <v>173.12</v>
      </c>
      <c r="H849" s="38">
        <v>0.7</v>
      </c>
      <c r="I849" s="39">
        <f t="shared" si="40"/>
        <v>132.195</v>
      </c>
      <c r="J849" s="39">
        <f t="shared" si="41"/>
        <v>0.091</v>
      </c>
    </row>
    <row r="850" spans="1:10" ht="14.25">
      <c r="A850" s="52" t="s">
        <v>796</v>
      </c>
      <c r="B850" s="53" t="s">
        <v>797</v>
      </c>
      <c r="C850" s="52" t="s">
        <v>1715</v>
      </c>
      <c r="D850" s="52"/>
      <c r="E850" s="54">
        <v>209.78</v>
      </c>
      <c r="F850" s="55">
        <v>18.76</v>
      </c>
      <c r="G850" s="37">
        <f t="shared" si="39"/>
        <v>191.02</v>
      </c>
      <c r="H850" s="38">
        <v>0.7</v>
      </c>
      <c r="I850" s="39">
        <f t="shared" si="40"/>
        <v>146.846</v>
      </c>
      <c r="J850" s="39">
        <f t="shared" si="41"/>
        <v>0.098</v>
      </c>
    </row>
    <row r="851" spans="1:10" ht="14.25">
      <c r="A851" s="52" t="s">
        <v>798</v>
      </c>
      <c r="B851" s="53" t="s">
        <v>799</v>
      </c>
      <c r="C851" s="52" t="s">
        <v>1715</v>
      </c>
      <c r="D851" s="52"/>
      <c r="E851" s="54">
        <v>267.41</v>
      </c>
      <c r="F851" s="55">
        <v>18.76</v>
      </c>
      <c r="G851" s="37">
        <f t="shared" si="39"/>
        <v>248.65000000000003</v>
      </c>
      <c r="H851" s="38">
        <v>0.7</v>
      </c>
      <c r="I851" s="39">
        <f t="shared" si="40"/>
        <v>187.187</v>
      </c>
      <c r="J851" s="39">
        <f t="shared" si="41"/>
        <v>0.075</v>
      </c>
    </row>
    <row r="852" spans="1:10" ht="14.25">
      <c r="A852" s="52" t="s">
        <v>800</v>
      </c>
      <c r="B852" s="53" t="s">
        <v>801</v>
      </c>
      <c r="C852" s="52" t="s">
        <v>1715</v>
      </c>
      <c r="D852" s="52"/>
      <c r="E852" s="54">
        <v>346.06</v>
      </c>
      <c r="F852" s="55">
        <v>20.96</v>
      </c>
      <c r="G852" s="37">
        <f t="shared" si="39"/>
        <v>325.1</v>
      </c>
      <c r="H852" s="38">
        <v>0.7</v>
      </c>
      <c r="I852" s="39">
        <f t="shared" si="40"/>
        <v>242.242</v>
      </c>
      <c r="J852" s="39">
        <f t="shared" si="41"/>
        <v>0.064</v>
      </c>
    </row>
    <row r="853" spans="1:10" ht="14.25">
      <c r="A853" s="52" t="s">
        <v>802</v>
      </c>
      <c r="B853" s="53" t="s">
        <v>803</v>
      </c>
      <c r="C853" s="52" t="s">
        <v>1715</v>
      </c>
      <c r="D853" s="52"/>
      <c r="E853" s="54">
        <v>419.67</v>
      </c>
      <c r="F853" s="55">
        <v>20.96</v>
      </c>
      <c r="G853" s="37">
        <f t="shared" si="39"/>
        <v>398.71000000000004</v>
      </c>
      <c r="H853" s="38">
        <v>0.7</v>
      </c>
      <c r="I853" s="39">
        <f t="shared" si="40"/>
        <v>293.769</v>
      </c>
      <c r="J853" s="39">
        <f t="shared" si="41"/>
        <v>0.053</v>
      </c>
    </row>
    <row r="854" spans="1:10" ht="14.25">
      <c r="A854" s="52" t="s">
        <v>804</v>
      </c>
      <c r="B854" s="53" t="s">
        <v>805</v>
      </c>
      <c r="C854" s="52" t="s">
        <v>1715</v>
      </c>
      <c r="D854" s="52"/>
      <c r="E854" s="54">
        <v>571.63</v>
      </c>
      <c r="F854" s="55">
        <v>22.46</v>
      </c>
      <c r="G854" s="37">
        <f t="shared" si="39"/>
        <v>549.17</v>
      </c>
      <c r="H854" s="38">
        <v>0.7</v>
      </c>
      <c r="I854" s="39">
        <f t="shared" si="40"/>
        <v>400.14099999999996</v>
      </c>
      <c r="J854" s="39">
        <f t="shared" si="41"/>
        <v>0.041</v>
      </c>
    </row>
    <row r="855" spans="1:10" ht="14.25">
      <c r="A855" s="52" t="s">
        <v>806</v>
      </c>
      <c r="B855" s="53" t="s">
        <v>807</v>
      </c>
      <c r="C855" s="52" t="s">
        <v>1715</v>
      </c>
      <c r="D855" s="52"/>
      <c r="E855" s="54">
        <v>707.85</v>
      </c>
      <c r="F855" s="55">
        <v>25.45</v>
      </c>
      <c r="G855" s="37">
        <f t="shared" si="39"/>
        <v>682.4</v>
      </c>
      <c r="H855" s="38">
        <v>0.7</v>
      </c>
      <c r="I855" s="39">
        <f t="shared" si="40"/>
        <v>495.495</v>
      </c>
      <c r="J855" s="39">
        <f t="shared" si="41"/>
        <v>0.037</v>
      </c>
    </row>
    <row r="856" spans="1:10" ht="14.25">
      <c r="A856" s="52" t="s">
        <v>808</v>
      </c>
      <c r="B856" s="53" t="s">
        <v>809</v>
      </c>
      <c r="C856" s="52" t="s">
        <v>1715</v>
      </c>
      <c r="D856" s="52"/>
      <c r="E856" s="54">
        <v>1646.93</v>
      </c>
      <c r="F856" s="55">
        <v>41.14</v>
      </c>
      <c r="G856" s="37">
        <f t="shared" si="39"/>
        <v>1605.79</v>
      </c>
      <c r="H856" s="38">
        <v>0.7</v>
      </c>
      <c r="I856" s="39">
        <f t="shared" si="40"/>
        <v>1152.8509999999999</v>
      </c>
      <c r="J856" s="39">
        <f t="shared" si="41"/>
        <v>0.026</v>
      </c>
    </row>
    <row r="857" spans="1:10" ht="14.25">
      <c r="A857" s="52" t="s">
        <v>810</v>
      </c>
      <c r="B857" s="53" t="s">
        <v>811</v>
      </c>
      <c r="C857" s="52" t="s">
        <v>1715</v>
      </c>
      <c r="D857" s="52"/>
      <c r="E857" s="54">
        <v>13.34</v>
      </c>
      <c r="F857" s="55">
        <v>7.88</v>
      </c>
      <c r="G857" s="37">
        <f t="shared" si="39"/>
        <v>5.46</v>
      </c>
      <c r="H857" s="38">
        <v>0.6</v>
      </c>
      <c r="I857" s="39">
        <f t="shared" si="40"/>
        <v>8.004</v>
      </c>
      <c r="J857" s="39">
        <f t="shared" si="41"/>
        <v>1.443</v>
      </c>
    </row>
    <row r="858" spans="1:10" ht="14.25">
      <c r="A858" s="52" t="s">
        <v>812</v>
      </c>
      <c r="B858" s="53" t="s">
        <v>813</v>
      </c>
      <c r="C858" s="52" t="s">
        <v>1715</v>
      </c>
      <c r="D858" s="52"/>
      <c r="E858" s="54"/>
      <c r="F858" s="55"/>
      <c r="G858" s="37">
        <f t="shared" si="39"/>
        <v>0</v>
      </c>
      <c r="H858" s="38">
        <v>0.6</v>
      </c>
      <c r="I858" s="39">
        <f t="shared" si="40"/>
        <v>0</v>
      </c>
      <c r="J858" s="39" t="e">
        <f t="shared" si="41"/>
        <v>#DIV/0!</v>
      </c>
    </row>
    <row r="859" spans="1:10" ht="14.25">
      <c r="A859" s="52" t="s">
        <v>814</v>
      </c>
      <c r="B859" s="53" t="s">
        <v>815</v>
      </c>
      <c r="C859" s="52" t="s">
        <v>1715</v>
      </c>
      <c r="D859" s="52"/>
      <c r="E859" s="54">
        <v>10.5</v>
      </c>
      <c r="F859" s="55">
        <v>7.25</v>
      </c>
      <c r="G859" s="37">
        <f t="shared" si="39"/>
        <v>3.25</v>
      </c>
      <c r="H859" s="38">
        <v>0.6</v>
      </c>
      <c r="I859" s="39">
        <f t="shared" si="40"/>
        <v>6.3</v>
      </c>
      <c r="J859" s="39">
        <f t="shared" si="41"/>
        <v>2.231</v>
      </c>
    </row>
    <row r="860" spans="1:10" ht="14.25">
      <c r="A860" s="52" t="s">
        <v>816</v>
      </c>
      <c r="B860" s="53" t="s">
        <v>817</v>
      </c>
      <c r="C860" s="52" t="s">
        <v>1715</v>
      </c>
      <c r="D860" s="52"/>
      <c r="E860" s="54"/>
      <c r="F860" s="55"/>
      <c r="G860" s="37">
        <f t="shared" si="39"/>
        <v>0</v>
      </c>
      <c r="H860" s="38">
        <v>0.6</v>
      </c>
      <c r="I860" s="39">
        <f t="shared" si="40"/>
        <v>0</v>
      </c>
      <c r="J860" s="39" t="e">
        <f t="shared" si="41"/>
        <v>#DIV/0!</v>
      </c>
    </row>
    <row r="861" spans="1:10" ht="14.25">
      <c r="A861" s="52" t="s">
        <v>818</v>
      </c>
      <c r="B861" s="53" t="s">
        <v>819</v>
      </c>
      <c r="C861" s="52" t="s">
        <v>1715</v>
      </c>
      <c r="D861" s="52"/>
      <c r="E861" s="54">
        <v>17.54</v>
      </c>
      <c r="F861" s="55">
        <v>7.88</v>
      </c>
      <c r="G861" s="37">
        <f t="shared" si="39"/>
        <v>9.66</v>
      </c>
      <c r="H861" s="38">
        <v>0.6</v>
      </c>
      <c r="I861" s="39">
        <f t="shared" si="40"/>
        <v>10.524</v>
      </c>
      <c r="J861" s="39">
        <f t="shared" si="41"/>
        <v>0.816</v>
      </c>
    </row>
    <row r="862" spans="1:10" ht="14.25">
      <c r="A862" s="52" t="s">
        <v>820</v>
      </c>
      <c r="B862" s="53" t="s">
        <v>821</v>
      </c>
      <c r="C862" s="52" t="s">
        <v>1715</v>
      </c>
      <c r="D862" s="52"/>
      <c r="E862" s="54">
        <v>10.5</v>
      </c>
      <c r="F862" s="55">
        <v>7.14</v>
      </c>
      <c r="G862" s="37">
        <f t="shared" si="39"/>
        <v>3.3600000000000003</v>
      </c>
      <c r="H862" s="38">
        <v>0.6</v>
      </c>
      <c r="I862" s="39">
        <f t="shared" si="40"/>
        <v>6.3</v>
      </c>
      <c r="J862" s="39">
        <f t="shared" si="41"/>
        <v>2.125</v>
      </c>
    </row>
    <row r="863" spans="1:10" ht="14.25">
      <c r="A863" s="52" t="s">
        <v>822</v>
      </c>
      <c r="B863" s="53" t="s">
        <v>823</v>
      </c>
      <c r="C863" s="52" t="s">
        <v>1715</v>
      </c>
      <c r="D863" s="52"/>
      <c r="E863" s="54">
        <v>4.94</v>
      </c>
      <c r="F863" s="55">
        <v>4.62</v>
      </c>
      <c r="G863" s="37">
        <f t="shared" si="39"/>
        <v>0.3200000000000003</v>
      </c>
      <c r="H863" s="38">
        <v>0.6</v>
      </c>
      <c r="I863" s="39">
        <f t="shared" si="40"/>
        <v>2.964</v>
      </c>
      <c r="J863" s="39">
        <f t="shared" si="41"/>
        <v>14.438</v>
      </c>
    </row>
    <row r="864" spans="1:10" ht="14.25">
      <c r="A864" s="52" t="s">
        <v>824</v>
      </c>
      <c r="B864" s="53" t="s">
        <v>825</v>
      </c>
      <c r="C864" s="52" t="s">
        <v>1715</v>
      </c>
      <c r="D864" s="52"/>
      <c r="E864" s="54">
        <v>5.46</v>
      </c>
      <c r="F864" s="55">
        <v>4.94</v>
      </c>
      <c r="G864" s="37">
        <f t="shared" si="39"/>
        <v>0.5199999999999996</v>
      </c>
      <c r="H864" s="38">
        <v>0.6</v>
      </c>
      <c r="I864" s="39">
        <f t="shared" si="40"/>
        <v>3.276</v>
      </c>
      <c r="J864" s="39">
        <f t="shared" si="41"/>
        <v>9.5</v>
      </c>
    </row>
    <row r="865" spans="1:10" ht="14.25">
      <c r="A865" s="52" t="s">
        <v>826</v>
      </c>
      <c r="B865" s="53" t="s">
        <v>827</v>
      </c>
      <c r="C865" s="52" t="s">
        <v>1715</v>
      </c>
      <c r="D865" s="52"/>
      <c r="E865" s="54">
        <v>22.05</v>
      </c>
      <c r="F865" s="55">
        <v>2.21</v>
      </c>
      <c r="G865" s="37">
        <f t="shared" si="39"/>
        <v>19.84</v>
      </c>
      <c r="H865" s="38">
        <v>0.6</v>
      </c>
      <c r="I865" s="39">
        <f t="shared" si="40"/>
        <v>13.23</v>
      </c>
      <c r="J865" s="39">
        <f t="shared" si="41"/>
        <v>0.111</v>
      </c>
    </row>
    <row r="866" spans="1:10" ht="14.25">
      <c r="A866" s="52" t="s">
        <v>828</v>
      </c>
      <c r="B866" s="53" t="s">
        <v>829</v>
      </c>
      <c r="C866" s="52" t="s">
        <v>1715</v>
      </c>
      <c r="D866" s="52"/>
      <c r="E866" s="54">
        <v>5.36</v>
      </c>
      <c r="F866" s="55">
        <v>2.21</v>
      </c>
      <c r="G866" s="37">
        <f t="shared" si="39"/>
        <v>3.1500000000000004</v>
      </c>
      <c r="H866" s="38">
        <v>0.6</v>
      </c>
      <c r="I866" s="39">
        <f t="shared" si="40"/>
        <v>3.216</v>
      </c>
      <c r="J866" s="39">
        <f t="shared" si="41"/>
        <v>0.702</v>
      </c>
    </row>
    <row r="867" spans="1:10" ht="14.25">
      <c r="A867" s="52" t="s">
        <v>830</v>
      </c>
      <c r="B867" s="53" t="s">
        <v>831</v>
      </c>
      <c r="C867" s="52" t="s">
        <v>1715</v>
      </c>
      <c r="D867" s="52"/>
      <c r="E867" s="54">
        <v>4.1</v>
      </c>
      <c r="F867" s="55">
        <v>3.78</v>
      </c>
      <c r="G867" s="37">
        <f t="shared" si="39"/>
        <v>0.31999999999999984</v>
      </c>
      <c r="H867" s="38">
        <v>0.6</v>
      </c>
      <c r="I867" s="39">
        <f t="shared" si="40"/>
        <v>2.4599999999999995</v>
      </c>
      <c r="J867" s="39">
        <f t="shared" si="41"/>
        <v>11.813</v>
      </c>
    </row>
    <row r="868" spans="1:10" ht="14.25">
      <c r="A868" s="52" t="s">
        <v>832</v>
      </c>
      <c r="B868" s="53" t="s">
        <v>833</v>
      </c>
      <c r="C868" s="52" t="s">
        <v>1715</v>
      </c>
      <c r="D868" s="52"/>
      <c r="E868" s="54">
        <v>3.68</v>
      </c>
      <c r="F868" s="55">
        <v>2</v>
      </c>
      <c r="G868" s="37">
        <f t="shared" si="39"/>
        <v>1.6800000000000002</v>
      </c>
      <c r="H868" s="38">
        <v>0.6</v>
      </c>
      <c r="I868" s="39">
        <f t="shared" si="40"/>
        <v>2.208</v>
      </c>
      <c r="J868" s="39">
        <f t="shared" si="41"/>
        <v>1.19</v>
      </c>
    </row>
    <row r="869" spans="1:10" ht="14.25">
      <c r="A869" s="52" t="s">
        <v>834</v>
      </c>
      <c r="B869" s="53" t="s">
        <v>835</v>
      </c>
      <c r="C869" s="52" t="s">
        <v>1715</v>
      </c>
      <c r="D869" s="52"/>
      <c r="E869" s="54">
        <v>1.89</v>
      </c>
      <c r="F869" s="55">
        <v>1.68</v>
      </c>
      <c r="G869" s="37">
        <f t="shared" si="39"/>
        <v>0.20999999999999996</v>
      </c>
      <c r="H869" s="38">
        <v>0.6</v>
      </c>
      <c r="I869" s="39">
        <f t="shared" si="40"/>
        <v>1.134</v>
      </c>
      <c r="J869" s="39">
        <f t="shared" si="41"/>
        <v>8</v>
      </c>
    </row>
    <row r="870" spans="1:10" ht="14.25">
      <c r="A870" s="52" t="s">
        <v>836</v>
      </c>
      <c r="B870" s="53" t="s">
        <v>837</v>
      </c>
      <c r="C870" s="52" t="s">
        <v>1715</v>
      </c>
      <c r="D870" s="52"/>
      <c r="E870" s="54">
        <v>3.15</v>
      </c>
      <c r="F870" s="55">
        <v>2</v>
      </c>
      <c r="G870" s="37">
        <f t="shared" si="39"/>
        <v>1.15</v>
      </c>
      <c r="H870" s="38">
        <v>0.6</v>
      </c>
      <c r="I870" s="39">
        <f t="shared" si="40"/>
        <v>1.89</v>
      </c>
      <c r="J870" s="39">
        <f t="shared" si="41"/>
        <v>1.739</v>
      </c>
    </row>
    <row r="871" spans="1:10" ht="14.25">
      <c r="A871" s="52" t="s">
        <v>838</v>
      </c>
      <c r="B871" s="53" t="s">
        <v>839</v>
      </c>
      <c r="C871" s="52" t="s">
        <v>1715</v>
      </c>
      <c r="D871" s="52"/>
      <c r="E871" s="54">
        <v>12.39</v>
      </c>
      <c r="F871" s="55">
        <v>7.88</v>
      </c>
      <c r="G871" s="37">
        <f t="shared" si="39"/>
        <v>4.510000000000001</v>
      </c>
      <c r="H871" s="38">
        <v>0.6</v>
      </c>
      <c r="I871" s="39">
        <f t="shared" si="40"/>
        <v>7.434</v>
      </c>
      <c r="J871" s="39">
        <f t="shared" si="41"/>
        <v>1.747</v>
      </c>
    </row>
    <row r="872" spans="1:10" ht="14.25">
      <c r="A872" s="52" t="s">
        <v>840</v>
      </c>
      <c r="B872" s="53" t="s">
        <v>841</v>
      </c>
      <c r="C872" s="52" t="s">
        <v>1715</v>
      </c>
      <c r="D872" s="52"/>
      <c r="E872" s="54">
        <v>9.87</v>
      </c>
      <c r="F872" s="55">
        <v>7.88</v>
      </c>
      <c r="G872" s="37">
        <f t="shared" si="39"/>
        <v>1.9899999999999993</v>
      </c>
      <c r="H872" s="38">
        <v>0.6</v>
      </c>
      <c r="I872" s="39">
        <f t="shared" si="40"/>
        <v>5.922</v>
      </c>
      <c r="J872" s="39">
        <f t="shared" si="41"/>
        <v>3.96</v>
      </c>
    </row>
    <row r="873" spans="1:10" ht="14.25">
      <c r="A873" s="52" t="s">
        <v>1689</v>
      </c>
      <c r="B873" s="53" t="s">
        <v>842</v>
      </c>
      <c r="C873" s="52" t="s">
        <v>1715</v>
      </c>
      <c r="D873" s="52"/>
      <c r="E873" s="54">
        <v>9.45</v>
      </c>
      <c r="F873" s="55">
        <v>7.88</v>
      </c>
      <c r="G873" s="37">
        <f t="shared" si="39"/>
        <v>1.5699999999999994</v>
      </c>
      <c r="H873" s="38">
        <v>0.6</v>
      </c>
      <c r="I873" s="39">
        <f t="shared" si="40"/>
        <v>5.669999999999999</v>
      </c>
      <c r="J873" s="39">
        <f t="shared" si="41"/>
        <v>5.019</v>
      </c>
    </row>
    <row r="874" spans="1:10" ht="14.25">
      <c r="A874" s="52" t="s">
        <v>1690</v>
      </c>
      <c r="B874" s="53" t="s">
        <v>843</v>
      </c>
      <c r="C874" s="52" t="s">
        <v>1715</v>
      </c>
      <c r="D874" s="52"/>
      <c r="E874" s="54">
        <v>11.13</v>
      </c>
      <c r="F874" s="55">
        <v>3.15</v>
      </c>
      <c r="G874" s="37">
        <f t="shared" si="39"/>
        <v>7.98</v>
      </c>
      <c r="H874" s="38">
        <v>0.6</v>
      </c>
      <c r="I874" s="39">
        <f t="shared" si="40"/>
        <v>6.678</v>
      </c>
      <c r="J874" s="39">
        <f t="shared" si="41"/>
        <v>0.395</v>
      </c>
    </row>
    <row r="875" spans="1:10" ht="14.25">
      <c r="A875" s="52" t="s">
        <v>844</v>
      </c>
      <c r="B875" s="53" t="s">
        <v>845</v>
      </c>
      <c r="C875" s="52" t="s">
        <v>1715</v>
      </c>
      <c r="D875" s="52"/>
      <c r="E875" s="54">
        <v>8.82</v>
      </c>
      <c r="F875" s="55">
        <v>3.15</v>
      </c>
      <c r="G875" s="37">
        <f t="shared" si="39"/>
        <v>5.67</v>
      </c>
      <c r="H875" s="38">
        <v>0.6</v>
      </c>
      <c r="I875" s="39">
        <f t="shared" si="40"/>
        <v>5.292</v>
      </c>
      <c r="J875" s="39">
        <f t="shared" si="41"/>
        <v>0.556</v>
      </c>
    </row>
    <row r="876" spans="1:10" ht="14.25">
      <c r="A876" s="52" t="s">
        <v>846</v>
      </c>
      <c r="B876" s="53" t="s">
        <v>847</v>
      </c>
      <c r="C876" s="52" t="s">
        <v>1715</v>
      </c>
      <c r="D876" s="52"/>
      <c r="E876" s="54">
        <v>15.33</v>
      </c>
      <c r="F876" s="55">
        <v>4.2</v>
      </c>
      <c r="G876" s="37">
        <f t="shared" si="39"/>
        <v>11.129999999999999</v>
      </c>
      <c r="H876" s="38">
        <v>0.6</v>
      </c>
      <c r="I876" s="39">
        <f t="shared" si="40"/>
        <v>9.198</v>
      </c>
      <c r="J876" s="39">
        <f t="shared" si="41"/>
        <v>0.377</v>
      </c>
    </row>
    <row r="877" spans="1:10" ht="14.25">
      <c r="A877" s="52" t="s">
        <v>1691</v>
      </c>
      <c r="B877" s="53" t="s">
        <v>848</v>
      </c>
      <c r="C877" s="52" t="s">
        <v>1715</v>
      </c>
      <c r="D877" s="52"/>
      <c r="E877" s="54">
        <v>12.6</v>
      </c>
      <c r="F877" s="55">
        <v>7.35</v>
      </c>
      <c r="G877" s="37">
        <f t="shared" si="39"/>
        <v>5.25</v>
      </c>
      <c r="H877" s="38">
        <v>0.6</v>
      </c>
      <c r="I877" s="39">
        <f t="shared" si="40"/>
        <v>7.56</v>
      </c>
      <c r="J877" s="39">
        <f t="shared" si="41"/>
        <v>1.4</v>
      </c>
    </row>
    <row r="878" spans="1:10" ht="14.25">
      <c r="A878" s="52" t="s">
        <v>849</v>
      </c>
      <c r="B878" s="53" t="s">
        <v>850</v>
      </c>
      <c r="C878" s="52" t="s">
        <v>1715</v>
      </c>
      <c r="D878" s="52"/>
      <c r="E878" s="54"/>
      <c r="F878" s="55"/>
      <c r="G878" s="37">
        <f t="shared" si="39"/>
        <v>0</v>
      </c>
      <c r="H878" s="38">
        <v>0.6</v>
      </c>
      <c r="I878" s="39">
        <f t="shared" si="40"/>
        <v>0</v>
      </c>
      <c r="J878" s="39" t="e">
        <f t="shared" si="41"/>
        <v>#DIV/0!</v>
      </c>
    </row>
    <row r="879" spans="1:10" ht="14.25">
      <c r="A879" s="52" t="s">
        <v>851</v>
      </c>
      <c r="B879" s="53" t="s">
        <v>852</v>
      </c>
      <c r="C879" s="52" t="s">
        <v>1715</v>
      </c>
      <c r="D879" s="52"/>
      <c r="E879" s="54"/>
      <c r="F879" s="55"/>
      <c r="G879" s="37">
        <f t="shared" si="39"/>
        <v>0</v>
      </c>
      <c r="H879" s="38">
        <v>0.6</v>
      </c>
      <c r="I879" s="39">
        <f t="shared" si="40"/>
        <v>0</v>
      </c>
      <c r="J879" s="39" t="e">
        <f t="shared" si="41"/>
        <v>#DIV/0!</v>
      </c>
    </row>
    <row r="880" spans="1:10" ht="14.25">
      <c r="A880" s="52" t="s">
        <v>853</v>
      </c>
      <c r="B880" s="53" t="s">
        <v>854</v>
      </c>
      <c r="C880" s="52" t="s">
        <v>1715</v>
      </c>
      <c r="D880" s="52"/>
      <c r="E880" s="54">
        <v>4.62</v>
      </c>
      <c r="F880" s="55">
        <v>4.41</v>
      </c>
      <c r="G880" s="37">
        <f t="shared" si="39"/>
        <v>0.20999999999999996</v>
      </c>
      <c r="H880" s="38">
        <v>0.6</v>
      </c>
      <c r="I880" s="39">
        <f t="shared" si="40"/>
        <v>2.772</v>
      </c>
      <c r="J880" s="39">
        <f t="shared" si="41"/>
        <v>21</v>
      </c>
    </row>
    <row r="881" spans="1:10" ht="14.25">
      <c r="A881" s="52" t="s">
        <v>855</v>
      </c>
      <c r="B881" s="53" t="s">
        <v>856</v>
      </c>
      <c r="C881" s="52" t="s">
        <v>1715</v>
      </c>
      <c r="D881" s="52"/>
      <c r="E881" s="54">
        <v>15.96</v>
      </c>
      <c r="F881" s="55">
        <v>8.82</v>
      </c>
      <c r="G881" s="37">
        <f t="shared" si="39"/>
        <v>7.140000000000001</v>
      </c>
      <c r="H881" s="38">
        <v>0.6</v>
      </c>
      <c r="I881" s="39">
        <f t="shared" si="40"/>
        <v>9.576</v>
      </c>
      <c r="J881" s="39">
        <f t="shared" si="41"/>
        <v>1.235</v>
      </c>
    </row>
    <row r="882" spans="1:10" ht="14.25">
      <c r="A882" s="52" t="s">
        <v>857</v>
      </c>
      <c r="B882" s="53" t="s">
        <v>858</v>
      </c>
      <c r="C882" s="52" t="s">
        <v>1725</v>
      </c>
      <c r="D882" s="52"/>
      <c r="E882" s="54">
        <v>0.8</v>
      </c>
      <c r="F882" s="55">
        <v>0.5</v>
      </c>
      <c r="G882" s="37">
        <f t="shared" si="39"/>
        <v>0.30000000000000004</v>
      </c>
      <c r="H882" s="38">
        <v>0.6</v>
      </c>
      <c r="I882" s="39">
        <f t="shared" si="40"/>
        <v>0.48</v>
      </c>
      <c r="J882" s="39">
        <f t="shared" si="41"/>
        <v>1.667</v>
      </c>
    </row>
    <row r="883" spans="1:10" ht="14.25">
      <c r="A883" s="52" t="s">
        <v>859</v>
      </c>
      <c r="B883" s="53" t="s">
        <v>860</v>
      </c>
      <c r="C883" s="52" t="s">
        <v>1725</v>
      </c>
      <c r="D883" s="52"/>
      <c r="E883" s="54"/>
      <c r="F883" s="55"/>
      <c r="G883" s="37">
        <f aca="true" t="shared" si="42" ref="G883:G946">E883-F883</f>
        <v>0</v>
      </c>
      <c r="H883" s="38">
        <v>0.6</v>
      </c>
      <c r="I883" s="39">
        <f t="shared" si="40"/>
        <v>0</v>
      </c>
      <c r="J883" s="39" t="e">
        <f t="shared" si="41"/>
        <v>#DIV/0!</v>
      </c>
    </row>
    <row r="884" spans="1:10" ht="14.25">
      <c r="A884" s="52" t="s">
        <v>861</v>
      </c>
      <c r="B884" s="53" t="s">
        <v>862</v>
      </c>
      <c r="C884" s="52" t="s">
        <v>1725</v>
      </c>
      <c r="D884" s="52"/>
      <c r="E884" s="54">
        <v>1</v>
      </c>
      <c r="F884" s="55">
        <v>0.5</v>
      </c>
      <c r="G884" s="37">
        <f t="shared" si="42"/>
        <v>0.5</v>
      </c>
      <c r="H884" s="38">
        <v>0.6</v>
      </c>
      <c r="I884" s="39">
        <f t="shared" si="40"/>
        <v>0.6</v>
      </c>
      <c r="J884" s="39">
        <f t="shared" si="41"/>
        <v>1</v>
      </c>
    </row>
    <row r="885" spans="1:10" ht="14.25">
      <c r="A885" s="52" t="s">
        <v>863</v>
      </c>
      <c r="B885" s="53" t="s">
        <v>864</v>
      </c>
      <c r="C885" s="52" t="s">
        <v>1725</v>
      </c>
      <c r="D885" s="52"/>
      <c r="E885" s="54"/>
      <c r="F885" s="55"/>
      <c r="G885" s="37">
        <f t="shared" si="42"/>
        <v>0</v>
      </c>
      <c r="H885" s="38">
        <v>0.6</v>
      </c>
      <c r="I885" s="39">
        <f t="shared" si="40"/>
        <v>0</v>
      </c>
      <c r="J885" s="39" t="e">
        <f t="shared" si="41"/>
        <v>#DIV/0!</v>
      </c>
    </row>
    <row r="886" spans="1:10" ht="14.25">
      <c r="A886" s="52" t="s">
        <v>865</v>
      </c>
      <c r="B886" s="53" t="s">
        <v>866</v>
      </c>
      <c r="C886" s="52" t="s">
        <v>1725</v>
      </c>
      <c r="D886" s="52"/>
      <c r="E886" s="54">
        <v>1.2</v>
      </c>
      <c r="F886" s="55">
        <v>0.6</v>
      </c>
      <c r="G886" s="37">
        <f t="shared" si="42"/>
        <v>0.6</v>
      </c>
      <c r="H886" s="38">
        <v>0.6</v>
      </c>
      <c r="I886" s="39">
        <f t="shared" si="40"/>
        <v>0.72</v>
      </c>
      <c r="J886" s="39">
        <f t="shared" si="41"/>
        <v>1</v>
      </c>
    </row>
    <row r="887" spans="1:10" ht="14.25">
      <c r="A887" s="52" t="s">
        <v>867</v>
      </c>
      <c r="B887" s="53" t="s">
        <v>868</v>
      </c>
      <c r="C887" s="52" t="s">
        <v>1725</v>
      </c>
      <c r="D887" s="52"/>
      <c r="E887" s="54"/>
      <c r="F887" s="55"/>
      <c r="G887" s="37">
        <f t="shared" si="42"/>
        <v>0</v>
      </c>
      <c r="H887" s="38">
        <v>0.6</v>
      </c>
      <c r="I887" s="39">
        <f t="shared" si="40"/>
        <v>0</v>
      </c>
      <c r="J887" s="39" t="e">
        <f t="shared" si="41"/>
        <v>#DIV/0!</v>
      </c>
    </row>
    <row r="888" spans="1:10" ht="14.25">
      <c r="A888" s="52" t="s">
        <v>869</v>
      </c>
      <c r="B888" s="53" t="s">
        <v>870</v>
      </c>
      <c r="C888" s="52" t="s">
        <v>1725</v>
      </c>
      <c r="D888" s="52"/>
      <c r="E888" s="54">
        <v>1.6</v>
      </c>
      <c r="F888" s="55">
        <v>0.7</v>
      </c>
      <c r="G888" s="37">
        <f t="shared" si="42"/>
        <v>0.9000000000000001</v>
      </c>
      <c r="H888" s="38">
        <v>0.6</v>
      </c>
      <c r="I888" s="39">
        <f t="shared" si="40"/>
        <v>0.96</v>
      </c>
      <c r="J888" s="39">
        <f t="shared" si="41"/>
        <v>0.778</v>
      </c>
    </row>
    <row r="889" spans="1:10" ht="14.25">
      <c r="A889" s="52" t="s">
        <v>871</v>
      </c>
      <c r="B889" s="53" t="s">
        <v>872</v>
      </c>
      <c r="C889" s="52" t="s">
        <v>1725</v>
      </c>
      <c r="D889" s="52"/>
      <c r="E889" s="54">
        <v>2.2</v>
      </c>
      <c r="F889" s="55">
        <v>0.8</v>
      </c>
      <c r="G889" s="37">
        <f t="shared" si="42"/>
        <v>1.4000000000000001</v>
      </c>
      <c r="H889" s="38">
        <v>0.6</v>
      </c>
      <c r="I889" s="39">
        <f t="shared" si="40"/>
        <v>1.32</v>
      </c>
      <c r="J889" s="39">
        <f t="shared" si="41"/>
        <v>0.571</v>
      </c>
    </row>
    <row r="890" spans="1:10" ht="14.25">
      <c r="A890" s="52" t="s">
        <v>873</v>
      </c>
      <c r="B890" s="53" t="s">
        <v>874</v>
      </c>
      <c r="C890" s="52" t="s">
        <v>1725</v>
      </c>
      <c r="D890" s="52"/>
      <c r="E890" s="54">
        <v>2.7</v>
      </c>
      <c r="F890" s="55">
        <v>0.8</v>
      </c>
      <c r="G890" s="37">
        <f t="shared" si="42"/>
        <v>1.9000000000000001</v>
      </c>
      <c r="H890" s="38">
        <v>0.6</v>
      </c>
      <c r="I890" s="39">
        <f t="shared" si="40"/>
        <v>1.62</v>
      </c>
      <c r="J890" s="39">
        <f t="shared" si="41"/>
        <v>0.421</v>
      </c>
    </row>
    <row r="891" spans="1:10" ht="14.25">
      <c r="A891" s="52" t="s">
        <v>875</v>
      </c>
      <c r="B891" s="53" t="s">
        <v>876</v>
      </c>
      <c r="C891" s="52" t="s">
        <v>1725</v>
      </c>
      <c r="D891" s="52"/>
      <c r="E891" s="54">
        <v>3.4</v>
      </c>
      <c r="F891" s="55">
        <v>0.9</v>
      </c>
      <c r="G891" s="37">
        <f t="shared" si="42"/>
        <v>2.5</v>
      </c>
      <c r="H891" s="38">
        <v>0.6</v>
      </c>
      <c r="I891" s="39">
        <f t="shared" si="40"/>
        <v>2.04</v>
      </c>
      <c r="J891" s="39">
        <f t="shared" si="41"/>
        <v>0.36</v>
      </c>
    </row>
    <row r="892" spans="1:10" ht="14.25">
      <c r="A892" s="52" t="s">
        <v>877</v>
      </c>
      <c r="B892" s="53" t="s">
        <v>878</v>
      </c>
      <c r="C892" s="52" t="s">
        <v>1725</v>
      </c>
      <c r="D892" s="52"/>
      <c r="E892" s="54">
        <v>4.8</v>
      </c>
      <c r="F892" s="55">
        <v>1</v>
      </c>
      <c r="G892" s="37">
        <f t="shared" si="42"/>
        <v>3.8</v>
      </c>
      <c r="H892" s="38">
        <v>0.6</v>
      </c>
      <c r="I892" s="39">
        <f t="shared" si="40"/>
        <v>2.88</v>
      </c>
      <c r="J892" s="39">
        <f t="shared" si="41"/>
        <v>0.263</v>
      </c>
    </row>
    <row r="893" spans="1:10" ht="14.25">
      <c r="A893" s="52" t="s">
        <v>879</v>
      </c>
      <c r="B893" s="53" t="s">
        <v>880</v>
      </c>
      <c r="C893" s="52" t="s">
        <v>1725</v>
      </c>
      <c r="D893" s="52"/>
      <c r="E893" s="54">
        <v>7.3</v>
      </c>
      <c r="F893" s="55">
        <v>1.2</v>
      </c>
      <c r="G893" s="37">
        <f t="shared" si="42"/>
        <v>6.1</v>
      </c>
      <c r="H893" s="38">
        <v>0.6</v>
      </c>
      <c r="I893" s="39">
        <f t="shared" si="40"/>
        <v>4.38</v>
      </c>
      <c r="J893" s="39">
        <f t="shared" si="41"/>
        <v>0.197</v>
      </c>
    </row>
    <row r="894" spans="1:10" ht="14.25">
      <c r="A894" s="52" t="s">
        <v>881</v>
      </c>
      <c r="B894" s="53" t="s">
        <v>882</v>
      </c>
      <c r="C894" s="52" t="s">
        <v>1725</v>
      </c>
      <c r="D894" s="52"/>
      <c r="E894" s="54"/>
      <c r="F894" s="55"/>
      <c r="G894" s="37">
        <f t="shared" si="42"/>
        <v>0</v>
      </c>
      <c r="H894" s="38">
        <v>0.6</v>
      </c>
      <c r="I894" s="39">
        <f t="shared" si="40"/>
        <v>0</v>
      </c>
      <c r="J894" s="39" t="e">
        <f t="shared" si="41"/>
        <v>#DIV/0!</v>
      </c>
    </row>
    <row r="895" spans="1:10" ht="14.25">
      <c r="A895" s="52" t="s">
        <v>883</v>
      </c>
      <c r="B895" s="53" t="s">
        <v>884</v>
      </c>
      <c r="C895" s="52" t="s">
        <v>1725</v>
      </c>
      <c r="D895" s="52"/>
      <c r="E895" s="54"/>
      <c r="F895" s="55"/>
      <c r="G895" s="37">
        <f t="shared" si="42"/>
        <v>0</v>
      </c>
      <c r="H895" s="38">
        <v>0.6</v>
      </c>
      <c r="I895" s="39">
        <f t="shared" si="40"/>
        <v>0</v>
      </c>
      <c r="J895" s="39" t="e">
        <f t="shared" si="41"/>
        <v>#DIV/0!</v>
      </c>
    </row>
    <row r="896" spans="1:10" ht="14.25">
      <c r="A896" s="52" t="s">
        <v>885</v>
      </c>
      <c r="B896" s="53" t="s">
        <v>886</v>
      </c>
      <c r="C896" s="52" t="s">
        <v>1725</v>
      </c>
      <c r="D896" s="52"/>
      <c r="E896" s="54">
        <v>0.7</v>
      </c>
      <c r="F896" s="55">
        <v>0.4</v>
      </c>
      <c r="G896" s="37">
        <f t="shared" si="42"/>
        <v>0.29999999999999993</v>
      </c>
      <c r="H896" s="38">
        <v>0.6</v>
      </c>
      <c r="I896" s="39">
        <f t="shared" si="40"/>
        <v>0.42</v>
      </c>
      <c r="J896" s="39">
        <f t="shared" si="41"/>
        <v>1.333</v>
      </c>
    </row>
    <row r="897" spans="1:10" ht="14.25">
      <c r="A897" s="52" t="s">
        <v>887</v>
      </c>
      <c r="B897" s="53" t="s">
        <v>888</v>
      </c>
      <c r="C897" s="52" t="s">
        <v>1725</v>
      </c>
      <c r="D897" s="52"/>
      <c r="E897" s="54">
        <v>1.5</v>
      </c>
      <c r="F897" s="55">
        <v>0.4</v>
      </c>
      <c r="G897" s="37">
        <f t="shared" si="42"/>
        <v>1.1</v>
      </c>
      <c r="H897" s="38">
        <v>0.6</v>
      </c>
      <c r="I897" s="39">
        <f t="shared" si="40"/>
        <v>0.8999999999999999</v>
      </c>
      <c r="J897" s="39">
        <f t="shared" si="41"/>
        <v>0.364</v>
      </c>
    </row>
    <row r="898" spans="1:10" ht="14.25">
      <c r="A898" s="52" t="s">
        <v>1692</v>
      </c>
      <c r="B898" s="53" t="s">
        <v>889</v>
      </c>
      <c r="C898" s="52" t="s">
        <v>1725</v>
      </c>
      <c r="D898" s="52"/>
      <c r="E898" s="54">
        <v>1.7</v>
      </c>
      <c r="F898" s="55">
        <v>0.5</v>
      </c>
      <c r="G898" s="37">
        <f t="shared" si="42"/>
        <v>1.2</v>
      </c>
      <c r="H898" s="38">
        <v>0.6</v>
      </c>
      <c r="I898" s="39">
        <f t="shared" si="40"/>
        <v>1.02</v>
      </c>
      <c r="J898" s="39">
        <f t="shared" si="41"/>
        <v>0.417</v>
      </c>
    </row>
    <row r="899" spans="1:10" ht="14.25">
      <c r="A899" s="52" t="s">
        <v>890</v>
      </c>
      <c r="B899" s="53" t="s">
        <v>891</v>
      </c>
      <c r="C899" s="52" t="s">
        <v>1725</v>
      </c>
      <c r="D899" s="52"/>
      <c r="E899" s="54">
        <v>2.1</v>
      </c>
      <c r="F899" s="55">
        <v>0.6</v>
      </c>
      <c r="G899" s="37">
        <f t="shared" si="42"/>
        <v>1.5</v>
      </c>
      <c r="H899" s="38">
        <v>0.6</v>
      </c>
      <c r="I899" s="39">
        <f t="shared" si="40"/>
        <v>1.26</v>
      </c>
      <c r="J899" s="39">
        <f t="shared" si="41"/>
        <v>0.4</v>
      </c>
    </row>
    <row r="900" spans="1:10" ht="14.25">
      <c r="A900" s="52" t="s">
        <v>892</v>
      </c>
      <c r="B900" s="53" t="s">
        <v>893</v>
      </c>
      <c r="C900" s="52" t="s">
        <v>1725</v>
      </c>
      <c r="D900" s="52"/>
      <c r="E900" s="54">
        <v>2.8</v>
      </c>
      <c r="F900" s="55">
        <v>0.7</v>
      </c>
      <c r="G900" s="37">
        <f t="shared" si="42"/>
        <v>2.0999999999999996</v>
      </c>
      <c r="H900" s="38">
        <v>0.6</v>
      </c>
      <c r="I900" s="39">
        <f t="shared" si="40"/>
        <v>1.68</v>
      </c>
      <c r="J900" s="39">
        <f t="shared" si="41"/>
        <v>0.333</v>
      </c>
    </row>
    <row r="901" spans="1:10" ht="14.25">
      <c r="A901" s="52" t="s">
        <v>894</v>
      </c>
      <c r="B901" s="53" t="s">
        <v>895</v>
      </c>
      <c r="C901" s="52" t="s">
        <v>1725</v>
      </c>
      <c r="D901" s="52"/>
      <c r="E901" s="54">
        <v>3.7</v>
      </c>
      <c r="F901" s="55">
        <v>0.8</v>
      </c>
      <c r="G901" s="37">
        <f t="shared" si="42"/>
        <v>2.9000000000000004</v>
      </c>
      <c r="H901" s="38">
        <v>0.6</v>
      </c>
      <c r="I901" s="39">
        <f t="shared" si="40"/>
        <v>2.22</v>
      </c>
      <c r="J901" s="39">
        <f t="shared" si="41"/>
        <v>0.276</v>
      </c>
    </row>
    <row r="902" spans="1:10" ht="14.25">
      <c r="A902" s="52" t="s">
        <v>896</v>
      </c>
      <c r="B902" s="53" t="s">
        <v>897</v>
      </c>
      <c r="C902" s="52" t="s">
        <v>1725</v>
      </c>
      <c r="D902" s="52"/>
      <c r="E902" s="54">
        <v>4.8</v>
      </c>
      <c r="F902" s="55">
        <v>0.9</v>
      </c>
      <c r="G902" s="37">
        <f t="shared" si="42"/>
        <v>3.9</v>
      </c>
      <c r="H902" s="38">
        <v>0.6</v>
      </c>
      <c r="I902" s="39">
        <f t="shared" si="40"/>
        <v>2.88</v>
      </c>
      <c r="J902" s="39">
        <f t="shared" si="41"/>
        <v>0.231</v>
      </c>
    </row>
    <row r="903" spans="1:10" ht="14.25">
      <c r="A903" s="52" t="s">
        <v>898</v>
      </c>
      <c r="B903" s="53" t="s">
        <v>899</v>
      </c>
      <c r="C903" s="52" t="s">
        <v>1725</v>
      </c>
      <c r="D903" s="52"/>
      <c r="E903" s="54"/>
      <c r="F903" s="55"/>
      <c r="G903" s="37">
        <f t="shared" si="42"/>
        <v>0</v>
      </c>
      <c r="H903" s="38">
        <v>0.6</v>
      </c>
      <c r="I903" s="39">
        <f aca="true" t="shared" si="43" ref="I903:I966">E903*H903</f>
        <v>0</v>
      </c>
      <c r="J903" s="39" t="e">
        <f aca="true" t="shared" si="44" ref="J903:J966">ROUND(F903/G903,3)</f>
        <v>#DIV/0!</v>
      </c>
    </row>
    <row r="904" spans="1:10" ht="14.25">
      <c r="A904" s="52" t="s">
        <v>900</v>
      </c>
      <c r="B904" s="53" t="s">
        <v>901</v>
      </c>
      <c r="C904" s="52" t="s">
        <v>1725</v>
      </c>
      <c r="D904" s="52"/>
      <c r="E904" s="54">
        <v>7.4</v>
      </c>
      <c r="F904" s="55">
        <v>1.1</v>
      </c>
      <c r="G904" s="37">
        <f t="shared" si="42"/>
        <v>6.300000000000001</v>
      </c>
      <c r="H904" s="38">
        <v>0.6</v>
      </c>
      <c r="I904" s="39">
        <f t="shared" si="43"/>
        <v>4.44</v>
      </c>
      <c r="J904" s="39">
        <f t="shared" si="44"/>
        <v>0.175</v>
      </c>
    </row>
    <row r="905" spans="1:10" ht="14.25">
      <c r="A905" s="52" t="s">
        <v>902</v>
      </c>
      <c r="B905" s="53" t="s">
        <v>903</v>
      </c>
      <c r="C905" s="52" t="s">
        <v>1725</v>
      </c>
      <c r="D905" s="52"/>
      <c r="E905" s="54"/>
      <c r="F905" s="55"/>
      <c r="G905" s="37">
        <f t="shared" si="42"/>
        <v>0</v>
      </c>
      <c r="H905" s="38">
        <v>0.6</v>
      </c>
      <c r="I905" s="39">
        <f t="shared" si="43"/>
        <v>0</v>
      </c>
      <c r="J905" s="39" t="e">
        <f t="shared" si="44"/>
        <v>#DIV/0!</v>
      </c>
    </row>
    <row r="906" spans="1:10" ht="14.25">
      <c r="A906" s="52" t="s">
        <v>904</v>
      </c>
      <c r="B906" s="53" t="s">
        <v>905</v>
      </c>
      <c r="C906" s="52" t="s">
        <v>1725</v>
      </c>
      <c r="D906" s="52"/>
      <c r="E906" s="54">
        <v>10.3</v>
      </c>
      <c r="F906" s="55">
        <v>1.3</v>
      </c>
      <c r="G906" s="37">
        <f t="shared" si="42"/>
        <v>9</v>
      </c>
      <c r="H906" s="38">
        <v>0.6</v>
      </c>
      <c r="I906" s="39">
        <f t="shared" si="43"/>
        <v>6.180000000000001</v>
      </c>
      <c r="J906" s="39">
        <f t="shared" si="44"/>
        <v>0.144</v>
      </c>
    </row>
    <row r="907" spans="1:10" ht="14.25">
      <c r="A907" s="52" t="s">
        <v>906</v>
      </c>
      <c r="B907" s="53" t="s">
        <v>907</v>
      </c>
      <c r="C907" s="52" t="s">
        <v>1725</v>
      </c>
      <c r="D907" s="52"/>
      <c r="E907" s="54"/>
      <c r="F907" s="55"/>
      <c r="G907" s="37">
        <f t="shared" si="42"/>
        <v>0</v>
      </c>
      <c r="H907" s="38">
        <v>0.6</v>
      </c>
      <c r="I907" s="39">
        <f t="shared" si="43"/>
        <v>0</v>
      </c>
      <c r="J907" s="39" t="e">
        <f t="shared" si="44"/>
        <v>#DIV/0!</v>
      </c>
    </row>
    <row r="908" spans="1:10" ht="14.25">
      <c r="A908" s="52" t="s">
        <v>908</v>
      </c>
      <c r="B908" s="53" t="s">
        <v>909</v>
      </c>
      <c r="C908" s="52" t="s">
        <v>1725</v>
      </c>
      <c r="D908" s="52"/>
      <c r="E908" s="54">
        <v>13.2</v>
      </c>
      <c r="F908" s="55">
        <v>1.5</v>
      </c>
      <c r="G908" s="37">
        <f t="shared" si="42"/>
        <v>11.7</v>
      </c>
      <c r="H908" s="38">
        <v>0.6</v>
      </c>
      <c r="I908" s="39">
        <f t="shared" si="43"/>
        <v>7.919999999999999</v>
      </c>
      <c r="J908" s="39">
        <f t="shared" si="44"/>
        <v>0.128</v>
      </c>
    </row>
    <row r="909" spans="1:10" ht="14.25">
      <c r="A909" s="52" t="s">
        <v>910</v>
      </c>
      <c r="B909" s="53" t="s">
        <v>911</v>
      </c>
      <c r="C909" s="52" t="s">
        <v>1725</v>
      </c>
      <c r="D909" s="52"/>
      <c r="E909" s="54">
        <v>2.1</v>
      </c>
      <c r="F909" s="55">
        <v>0.5</v>
      </c>
      <c r="G909" s="37">
        <f t="shared" si="42"/>
        <v>1.6</v>
      </c>
      <c r="H909" s="38">
        <v>0.6</v>
      </c>
      <c r="I909" s="39">
        <f t="shared" si="43"/>
        <v>1.26</v>
      </c>
      <c r="J909" s="39">
        <f t="shared" si="44"/>
        <v>0.313</v>
      </c>
    </row>
    <row r="910" spans="1:10" ht="14.25">
      <c r="A910" s="52" t="s">
        <v>912</v>
      </c>
      <c r="B910" s="53" t="s">
        <v>913</v>
      </c>
      <c r="C910" s="52" t="s">
        <v>1725</v>
      </c>
      <c r="D910" s="52"/>
      <c r="E910" s="54">
        <v>2.9</v>
      </c>
      <c r="F910" s="55">
        <v>0.6</v>
      </c>
      <c r="G910" s="37">
        <f t="shared" si="42"/>
        <v>2.3</v>
      </c>
      <c r="H910" s="38">
        <v>0.6</v>
      </c>
      <c r="I910" s="39">
        <f t="shared" si="43"/>
        <v>1.74</v>
      </c>
      <c r="J910" s="39">
        <f t="shared" si="44"/>
        <v>0.261</v>
      </c>
    </row>
    <row r="911" spans="1:10" ht="14.25">
      <c r="A911" s="52" t="s">
        <v>914</v>
      </c>
      <c r="B911" s="53" t="s">
        <v>915</v>
      </c>
      <c r="C911" s="52" t="s">
        <v>1725</v>
      </c>
      <c r="D911" s="52"/>
      <c r="E911" s="54">
        <v>4</v>
      </c>
      <c r="F911" s="55">
        <v>0.6</v>
      </c>
      <c r="G911" s="37">
        <f t="shared" si="42"/>
        <v>3.4</v>
      </c>
      <c r="H911" s="38">
        <v>0.6</v>
      </c>
      <c r="I911" s="39">
        <f t="shared" si="43"/>
        <v>2.4</v>
      </c>
      <c r="J911" s="39">
        <f t="shared" si="44"/>
        <v>0.176</v>
      </c>
    </row>
    <row r="912" spans="1:10" ht="14.25">
      <c r="A912" s="52" t="s">
        <v>916</v>
      </c>
      <c r="B912" s="53" t="s">
        <v>917</v>
      </c>
      <c r="C912" s="52" t="s">
        <v>1725</v>
      </c>
      <c r="D912" s="52"/>
      <c r="E912" s="54"/>
      <c r="F912" s="55"/>
      <c r="G912" s="37">
        <f t="shared" si="42"/>
        <v>0</v>
      </c>
      <c r="H912" s="38">
        <v>0.6</v>
      </c>
      <c r="I912" s="39">
        <f t="shared" si="43"/>
        <v>0</v>
      </c>
      <c r="J912" s="39" t="e">
        <f t="shared" si="44"/>
        <v>#DIV/0!</v>
      </c>
    </row>
    <row r="913" spans="1:10" ht="14.25">
      <c r="A913" s="52" t="s">
        <v>918</v>
      </c>
      <c r="B913" s="53" t="s">
        <v>919</v>
      </c>
      <c r="C913" s="52" t="s">
        <v>1725</v>
      </c>
      <c r="D913" s="52"/>
      <c r="E913" s="54">
        <v>6.5</v>
      </c>
      <c r="F913" s="55">
        <v>0.7</v>
      </c>
      <c r="G913" s="37">
        <f t="shared" si="42"/>
        <v>5.8</v>
      </c>
      <c r="H913" s="38">
        <v>0.6</v>
      </c>
      <c r="I913" s="39">
        <f t="shared" si="43"/>
        <v>3.9</v>
      </c>
      <c r="J913" s="39">
        <f t="shared" si="44"/>
        <v>0.121</v>
      </c>
    </row>
    <row r="914" spans="1:10" ht="14.25">
      <c r="A914" s="52" t="s">
        <v>920</v>
      </c>
      <c r="B914" s="53" t="s">
        <v>921</v>
      </c>
      <c r="C914" s="52" t="s">
        <v>1725</v>
      </c>
      <c r="D914" s="52"/>
      <c r="E914" s="54">
        <v>8.5</v>
      </c>
      <c r="F914" s="55">
        <v>0.8</v>
      </c>
      <c r="G914" s="37">
        <f t="shared" si="42"/>
        <v>7.7</v>
      </c>
      <c r="H914" s="38">
        <v>0.6</v>
      </c>
      <c r="I914" s="39">
        <f t="shared" si="43"/>
        <v>5.1</v>
      </c>
      <c r="J914" s="39">
        <f t="shared" si="44"/>
        <v>0.104</v>
      </c>
    </row>
    <row r="915" spans="1:10" ht="14.25">
      <c r="A915" s="52" t="s">
        <v>922</v>
      </c>
      <c r="B915" s="53" t="s">
        <v>923</v>
      </c>
      <c r="C915" s="52" t="s">
        <v>1725</v>
      </c>
      <c r="D915" s="52"/>
      <c r="E915" s="54">
        <v>12.7</v>
      </c>
      <c r="F915" s="55">
        <v>0.9</v>
      </c>
      <c r="G915" s="37">
        <f t="shared" si="42"/>
        <v>11.799999999999999</v>
      </c>
      <c r="H915" s="38">
        <v>0.6</v>
      </c>
      <c r="I915" s="39">
        <f t="shared" si="43"/>
        <v>7.619999999999999</v>
      </c>
      <c r="J915" s="39">
        <f t="shared" si="44"/>
        <v>0.076</v>
      </c>
    </row>
    <row r="916" spans="1:10" ht="14.25">
      <c r="A916" s="52" t="s">
        <v>924</v>
      </c>
      <c r="B916" s="53" t="s">
        <v>925</v>
      </c>
      <c r="C916" s="52" t="s">
        <v>1725</v>
      </c>
      <c r="D916" s="52"/>
      <c r="E916" s="54">
        <v>21.2</v>
      </c>
      <c r="F916" s="55">
        <v>1.1</v>
      </c>
      <c r="G916" s="37">
        <f t="shared" si="42"/>
        <v>20.099999999999998</v>
      </c>
      <c r="H916" s="38">
        <v>0.6</v>
      </c>
      <c r="I916" s="39">
        <f t="shared" si="43"/>
        <v>12.719999999999999</v>
      </c>
      <c r="J916" s="39">
        <f t="shared" si="44"/>
        <v>0.055</v>
      </c>
    </row>
    <row r="917" spans="1:10" ht="14.25">
      <c r="A917" s="52" t="s">
        <v>926</v>
      </c>
      <c r="B917" s="53" t="s">
        <v>927</v>
      </c>
      <c r="C917" s="52" t="s">
        <v>1715</v>
      </c>
      <c r="D917" s="52"/>
      <c r="E917" s="54">
        <v>23.3</v>
      </c>
      <c r="F917" s="55">
        <v>10.6</v>
      </c>
      <c r="G917" s="37">
        <f t="shared" si="42"/>
        <v>12.700000000000001</v>
      </c>
      <c r="H917" s="38">
        <v>0.6</v>
      </c>
      <c r="I917" s="39">
        <f t="shared" si="43"/>
        <v>13.98</v>
      </c>
      <c r="J917" s="39">
        <f t="shared" si="44"/>
        <v>0.835</v>
      </c>
    </row>
    <row r="918" spans="1:10" ht="14.25">
      <c r="A918" s="52" t="s">
        <v>928</v>
      </c>
      <c r="B918" s="53" t="s">
        <v>929</v>
      </c>
      <c r="C918" s="52" t="s">
        <v>1715</v>
      </c>
      <c r="D918" s="52"/>
      <c r="E918" s="54">
        <v>38.4</v>
      </c>
      <c r="F918" s="55">
        <v>13.2</v>
      </c>
      <c r="G918" s="37">
        <f t="shared" si="42"/>
        <v>25.2</v>
      </c>
      <c r="H918" s="38">
        <v>0.6</v>
      </c>
      <c r="I918" s="39">
        <f t="shared" si="43"/>
        <v>23.04</v>
      </c>
      <c r="J918" s="39">
        <f t="shared" si="44"/>
        <v>0.524</v>
      </c>
    </row>
    <row r="919" spans="1:10" ht="14.25">
      <c r="A919" s="52" t="s">
        <v>930</v>
      </c>
      <c r="B919" s="53" t="s">
        <v>931</v>
      </c>
      <c r="C919" s="52" t="s">
        <v>1715</v>
      </c>
      <c r="D919" s="52"/>
      <c r="E919" s="54">
        <v>51.1</v>
      </c>
      <c r="F919" s="55">
        <v>18.9</v>
      </c>
      <c r="G919" s="37">
        <f t="shared" si="42"/>
        <v>32.2</v>
      </c>
      <c r="H919" s="38">
        <v>0.6</v>
      </c>
      <c r="I919" s="39">
        <f t="shared" si="43"/>
        <v>30.66</v>
      </c>
      <c r="J919" s="39">
        <f t="shared" si="44"/>
        <v>0.587</v>
      </c>
    </row>
    <row r="920" spans="1:10" ht="14.25">
      <c r="A920" s="52" t="s">
        <v>932</v>
      </c>
      <c r="B920" s="53" t="s">
        <v>933</v>
      </c>
      <c r="C920" s="52" t="s">
        <v>1715</v>
      </c>
      <c r="D920" s="52"/>
      <c r="E920" s="54">
        <v>87.3</v>
      </c>
      <c r="F920" s="55">
        <v>30.2</v>
      </c>
      <c r="G920" s="37">
        <f t="shared" si="42"/>
        <v>57.099999999999994</v>
      </c>
      <c r="H920" s="38">
        <v>0.6</v>
      </c>
      <c r="I920" s="39">
        <f t="shared" si="43"/>
        <v>52.379999999999995</v>
      </c>
      <c r="J920" s="39">
        <f t="shared" si="44"/>
        <v>0.529</v>
      </c>
    </row>
    <row r="921" spans="1:10" ht="14.25">
      <c r="A921" s="52" t="s">
        <v>934</v>
      </c>
      <c r="B921" s="53" t="s">
        <v>935</v>
      </c>
      <c r="C921" s="52" t="s">
        <v>1715</v>
      </c>
      <c r="D921" s="52"/>
      <c r="E921" s="54">
        <v>115.3</v>
      </c>
      <c r="F921" s="55">
        <v>42.2</v>
      </c>
      <c r="G921" s="37">
        <f t="shared" si="42"/>
        <v>73.1</v>
      </c>
      <c r="H921" s="38">
        <v>0.6</v>
      </c>
      <c r="I921" s="39">
        <f t="shared" si="43"/>
        <v>69.17999999999999</v>
      </c>
      <c r="J921" s="39">
        <f t="shared" si="44"/>
        <v>0.577</v>
      </c>
    </row>
    <row r="922" spans="1:10" ht="14.25">
      <c r="A922" s="52" t="s">
        <v>936</v>
      </c>
      <c r="B922" s="53" t="s">
        <v>937</v>
      </c>
      <c r="C922" s="52" t="s">
        <v>1715</v>
      </c>
      <c r="D922" s="52"/>
      <c r="E922" s="54">
        <v>139.8</v>
      </c>
      <c r="F922" s="55">
        <v>52.9</v>
      </c>
      <c r="G922" s="37">
        <f t="shared" si="42"/>
        <v>86.9</v>
      </c>
      <c r="H922" s="38">
        <v>0.6</v>
      </c>
      <c r="I922" s="39">
        <f t="shared" si="43"/>
        <v>83.88000000000001</v>
      </c>
      <c r="J922" s="39">
        <f t="shared" si="44"/>
        <v>0.609</v>
      </c>
    </row>
    <row r="923" spans="1:10" ht="14.25">
      <c r="A923" s="52" t="s">
        <v>938</v>
      </c>
      <c r="B923" s="53" t="s">
        <v>939</v>
      </c>
      <c r="C923" s="52" t="s">
        <v>1715</v>
      </c>
      <c r="D923" s="52"/>
      <c r="E923" s="54">
        <v>46.9</v>
      </c>
      <c r="F923" s="55">
        <v>10.1</v>
      </c>
      <c r="G923" s="37">
        <f t="shared" si="42"/>
        <v>36.8</v>
      </c>
      <c r="H923" s="38">
        <v>0.6</v>
      </c>
      <c r="I923" s="39">
        <f t="shared" si="43"/>
        <v>28.139999999999997</v>
      </c>
      <c r="J923" s="39">
        <f t="shared" si="44"/>
        <v>0.274</v>
      </c>
    </row>
    <row r="924" spans="1:10" ht="14.25">
      <c r="A924" s="52" t="s">
        <v>940</v>
      </c>
      <c r="B924" s="53" t="s">
        <v>941</v>
      </c>
      <c r="C924" s="52" t="s">
        <v>1715</v>
      </c>
      <c r="D924" s="52"/>
      <c r="E924" s="54"/>
      <c r="F924" s="55"/>
      <c r="G924" s="37">
        <f t="shared" si="42"/>
        <v>0</v>
      </c>
      <c r="H924" s="38">
        <v>0.6</v>
      </c>
      <c r="I924" s="39">
        <f t="shared" si="43"/>
        <v>0</v>
      </c>
      <c r="J924" s="39" t="e">
        <f t="shared" si="44"/>
        <v>#DIV/0!</v>
      </c>
    </row>
    <row r="925" spans="1:10" ht="14.25">
      <c r="A925" s="52" t="s">
        <v>942</v>
      </c>
      <c r="B925" s="53" t="s">
        <v>943</v>
      </c>
      <c r="C925" s="52" t="s">
        <v>1715</v>
      </c>
      <c r="D925" s="52"/>
      <c r="E925" s="54"/>
      <c r="F925" s="55"/>
      <c r="G925" s="37">
        <f t="shared" si="42"/>
        <v>0</v>
      </c>
      <c r="H925" s="38">
        <v>0.6</v>
      </c>
      <c r="I925" s="39">
        <f t="shared" si="43"/>
        <v>0</v>
      </c>
      <c r="J925" s="39" t="e">
        <f t="shared" si="44"/>
        <v>#DIV/0!</v>
      </c>
    </row>
    <row r="926" spans="1:10" ht="14.25">
      <c r="A926" s="52" t="s">
        <v>944</v>
      </c>
      <c r="B926" s="53" t="s">
        <v>945</v>
      </c>
      <c r="C926" s="52" t="s">
        <v>1715</v>
      </c>
      <c r="D926" s="52"/>
      <c r="E926" s="54">
        <v>56.8</v>
      </c>
      <c r="F926" s="55">
        <v>12.7</v>
      </c>
      <c r="G926" s="37">
        <f t="shared" si="42"/>
        <v>44.099999999999994</v>
      </c>
      <c r="H926" s="38">
        <v>0.6</v>
      </c>
      <c r="I926" s="39">
        <f t="shared" si="43"/>
        <v>34.08</v>
      </c>
      <c r="J926" s="39">
        <f t="shared" si="44"/>
        <v>0.288</v>
      </c>
    </row>
    <row r="927" spans="1:10" ht="14.25">
      <c r="A927" s="52" t="s">
        <v>946</v>
      </c>
      <c r="B927" s="53" t="s">
        <v>947</v>
      </c>
      <c r="C927" s="52" t="s">
        <v>1715</v>
      </c>
      <c r="D927" s="52"/>
      <c r="E927" s="54">
        <v>80.2</v>
      </c>
      <c r="F927" s="55">
        <v>18.1</v>
      </c>
      <c r="G927" s="37">
        <f t="shared" si="42"/>
        <v>62.1</v>
      </c>
      <c r="H927" s="38">
        <v>0.6</v>
      </c>
      <c r="I927" s="39">
        <f t="shared" si="43"/>
        <v>48.12</v>
      </c>
      <c r="J927" s="39">
        <f t="shared" si="44"/>
        <v>0.291</v>
      </c>
    </row>
    <row r="928" spans="1:10" ht="14.25">
      <c r="A928" s="52" t="s">
        <v>948</v>
      </c>
      <c r="B928" s="53" t="s">
        <v>949</v>
      </c>
      <c r="C928" s="52" t="s">
        <v>1715</v>
      </c>
      <c r="D928" s="52"/>
      <c r="E928" s="54">
        <v>147</v>
      </c>
      <c r="F928" s="55">
        <v>29</v>
      </c>
      <c r="G928" s="37">
        <f t="shared" si="42"/>
        <v>118</v>
      </c>
      <c r="H928" s="38">
        <v>0.6</v>
      </c>
      <c r="I928" s="39">
        <f t="shared" si="43"/>
        <v>88.2</v>
      </c>
      <c r="J928" s="39">
        <f t="shared" si="44"/>
        <v>0.246</v>
      </c>
    </row>
    <row r="929" spans="1:10" ht="14.25">
      <c r="A929" s="52" t="s">
        <v>950</v>
      </c>
      <c r="B929" s="53" t="s">
        <v>951</v>
      </c>
      <c r="C929" s="52" t="s">
        <v>1715</v>
      </c>
      <c r="D929" s="52"/>
      <c r="E929" s="54">
        <v>214.2</v>
      </c>
      <c r="F929" s="55">
        <v>40.5</v>
      </c>
      <c r="G929" s="37">
        <f t="shared" si="42"/>
        <v>173.7</v>
      </c>
      <c r="H929" s="38">
        <v>0.6</v>
      </c>
      <c r="I929" s="39">
        <f t="shared" si="43"/>
        <v>128.51999999999998</v>
      </c>
      <c r="J929" s="39">
        <f t="shared" si="44"/>
        <v>0.233</v>
      </c>
    </row>
    <row r="930" spans="1:10" ht="14.25">
      <c r="A930" s="52" t="s">
        <v>952</v>
      </c>
      <c r="B930" s="53" t="s">
        <v>953</v>
      </c>
      <c r="C930" s="52" t="s">
        <v>1715</v>
      </c>
      <c r="D930" s="52"/>
      <c r="E930" s="54">
        <v>268.3</v>
      </c>
      <c r="F930" s="55">
        <v>50.7</v>
      </c>
      <c r="G930" s="37">
        <f t="shared" si="42"/>
        <v>217.60000000000002</v>
      </c>
      <c r="H930" s="38">
        <v>0.6</v>
      </c>
      <c r="I930" s="39">
        <f t="shared" si="43"/>
        <v>160.98</v>
      </c>
      <c r="J930" s="39">
        <f t="shared" si="44"/>
        <v>0.233</v>
      </c>
    </row>
    <row r="931" spans="1:10" ht="14.25">
      <c r="A931" s="52" t="s">
        <v>954</v>
      </c>
      <c r="B931" s="53" t="s">
        <v>955</v>
      </c>
      <c r="C931" s="52" t="s">
        <v>1715</v>
      </c>
      <c r="D931" s="52"/>
      <c r="E931" s="54">
        <v>80.2</v>
      </c>
      <c r="F931" s="55">
        <v>12.7</v>
      </c>
      <c r="G931" s="37">
        <f t="shared" si="42"/>
        <v>67.5</v>
      </c>
      <c r="H931" s="38">
        <v>0.6</v>
      </c>
      <c r="I931" s="39">
        <f t="shared" si="43"/>
        <v>48.12</v>
      </c>
      <c r="J931" s="39">
        <f t="shared" si="44"/>
        <v>0.188</v>
      </c>
    </row>
    <row r="932" spans="1:10" ht="14.25">
      <c r="A932" s="52" t="s">
        <v>956</v>
      </c>
      <c r="B932" s="53" t="s">
        <v>957</v>
      </c>
      <c r="C932" s="52" t="s">
        <v>1715</v>
      </c>
      <c r="D932" s="52"/>
      <c r="E932" s="54">
        <v>104.6</v>
      </c>
      <c r="F932" s="55">
        <v>18.1</v>
      </c>
      <c r="G932" s="37">
        <f t="shared" si="42"/>
        <v>86.5</v>
      </c>
      <c r="H932" s="38">
        <v>0.6</v>
      </c>
      <c r="I932" s="39">
        <f t="shared" si="43"/>
        <v>62.75999999999999</v>
      </c>
      <c r="J932" s="39">
        <f t="shared" si="44"/>
        <v>0.209</v>
      </c>
    </row>
    <row r="933" spans="1:10" ht="14.25">
      <c r="A933" s="52" t="s">
        <v>958</v>
      </c>
      <c r="B933" s="53" t="s">
        <v>959</v>
      </c>
      <c r="C933" s="52" t="s">
        <v>1715</v>
      </c>
      <c r="D933" s="52"/>
      <c r="E933" s="54">
        <v>225.5</v>
      </c>
      <c r="F933" s="55">
        <v>40.5</v>
      </c>
      <c r="G933" s="37">
        <f t="shared" si="42"/>
        <v>185</v>
      </c>
      <c r="H933" s="38">
        <v>0.6</v>
      </c>
      <c r="I933" s="39">
        <f t="shared" si="43"/>
        <v>135.29999999999998</v>
      </c>
      <c r="J933" s="39">
        <f t="shared" si="44"/>
        <v>0.219</v>
      </c>
    </row>
    <row r="934" spans="1:10" ht="14.25">
      <c r="A934" s="52" t="s">
        <v>960</v>
      </c>
      <c r="B934" s="53" t="s">
        <v>961</v>
      </c>
      <c r="C934" s="52" t="s">
        <v>1715</v>
      </c>
      <c r="D934" s="52"/>
      <c r="E934" s="54">
        <v>293.2</v>
      </c>
      <c r="F934" s="55">
        <v>50.7</v>
      </c>
      <c r="G934" s="37">
        <f t="shared" si="42"/>
        <v>242.5</v>
      </c>
      <c r="H934" s="38">
        <v>0.6</v>
      </c>
      <c r="I934" s="39">
        <f t="shared" si="43"/>
        <v>175.92</v>
      </c>
      <c r="J934" s="39">
        <f t="shared" si="44"/>
        <v>0.209</v>
      </c>
    </row>
    <row r="935" spans="1:10" ht="14.25">
      <c r="A935" s="52" t="s">
        <v>962</v>
      </c>
      <c r="B935" s="53" t="s">
        <v>963</v>
      </c>
      <c r="C935" s="52" t="s">
        <v>1715</v>
      </c>
      <c r="D935" s="52"/>
      <c r="E935" s="54"/>
      <c r="F935" s="55"/>
      <c r="G935" s="37">
        <f t="shared" si="42"/>
        <v>0</v>
      </c>
      <c r="H935" s="38">
        <v>0.6</v>
      </c>
      <c r="I935" s="39">
        <f t="shared" si="43"/>
        <v>0</v>
      </c>
      <c r="J935" s="39" t="e">
        <f t="shared" si="44"/>
        <v>#DIV/0!</v>
      </c>
    </row>
    <row r="936" spans="1:10" ht="14.25">
      <c r="A936" s="52" t="s">
        <v>964</v>
      </c>
      <c r="B936" s="53" t="s">
        <v>965</v>
      </c>
      <c r="C936" s="52" t="s">
        <v>1715</v>
      </c>
      <c r="D936" s="52"/>
      <c r="E936" s="54"/>
      <c r="F936" s="55"/>
      <c r="G936" s="37">
        <f t="shared" si="42"/>
        <v>0</v>
      </c>
      <c r="H936" s="38">
        <v>0.6</v>
      </c>
      <c r="I936" s="39">
        <f t="shared" si="43"/>
        <v>0</v>
      </c>
      <c r="J936" s="39" t="e">
        <f t="shared" si="44"/>
        <v>#DIV/0!</v>
      </c>
    </row>
    <row r="937" spans="1:10" ht="14.25">
      <c r="A937" s="52" t="s">
        <v>966</v>
      </c>
      <c r="B937" s="53" t="s">
        <v>967</v>
      </c>
      <c r="C937" s="52" t="s">
        <v>1715</v>
      </c>
      <c r="D937" s="52"/>
      <c r="E937" s="54"/>
      <c r="F937" s="55"/>
      <c r="G937" s="37">
        <f t="shared" si="42"/>
        <v>0</v>
      </c>
      <c r="H937" s="38">
        <v>0.7</v>
      </c>
      <c r="I937" s="39">
        <f t="shared" si="43"/>
        <v>0</v>
      </c>
      <c r="J937" s="39" t="e">
        <f t="shared" si="44"/>
        <v>#DIV/0!</v>
      </c>
    </row>
    <row r="938" spans="1:10" ht="14.25">
      <c r="A938" s="52" t="s">
        <v>968</v>
      </c>
      <c r="B938" s="53" t="s">
        <v>969</v>
      </c>
      <c r="C938" s="52" t="s">
        <v>1725</v>
      </c>
      <c r="D938" s="52"/>
      <c r="E938" s="54">
        <v>1.6</v>
      </c>
      <c r="F938" s="55">
        <v>1.2</v>
      </c>
      <c r="G938" s="37">
        <f t="shared" si="42"/>
        <v>0.40000000000000013</v>
      </c>
      <c r="H938" s="38">
        <v>0.6</v>
      </c>
      <c r="I938" s="39">
        <f t="shared" si="43"/>
        <v>0.96</v>
      </c>
      <c r="J938" s="39">
        <f t="shared" si="44"/>
        <v>3</v>
      </c>
    </row>
    <row r="939" spans="1:10" ht="14.25">
      <c r="A939" s="52" t="s">
        <v>970</v>
      </c>
      <c r="B939" s="53" t="s">
        <v>971</v>
      </c>
      <c r="C939" s="52" t="s">
        <v>1725</v>
      </c>
      <c r="D939" s="52"/>
      <c r="E939" s="54">
        <v>1.6</v>
      </c>
      <c r="F939" s="55">
        <v>1.3</v>
      </c>
      <c r="G939" s="37">
        <f t="shared" si="42"/>
        <v>0.30000000000000004</v>
      </c>
      <c r="H939" s="38">
        <v>0.6</v>
      </c>
      <c r="I939" s="39">
        <f t="shared" si="43"/>
        <v>0.96</v>
      </c>
      <c r="J939" s="39">
        <f t="shared" si="44"/>
        <v>4.333</v>
      </c>
    </row>
    <row r="940" spans="1:10" ht="14.25">
      <c r="A940" s="52" t="s">
        <v>972</v>
      </c>
      <c r="B940" s="53" t="s">
        <v>973</v>
      </c>
      <c r="C940" s="52" t="s">
        <v>1715</v>
      </c>
      <c r="D940" s="52"/>
      <c r="E940" s="54">
        <v>403.7</v>
      </c>
      <c r="F940" s="55">
        <v>42.2</v>
      </c>
      <c r="G940" s="37">
        <f t="shared" si="42"/>
        <v>361.5</v>
      </c>
      <c r="H940" s="38">
        <v>0.6</v>
      </c>
      <c r="I940" s="39">
        <f t="shared" si="43"/>
        <v>242.21999999999997</v>
      </c>
      <c r="J940" s="39">
        <f t="shared" si="44"/>
        <v>0.117</v>
      </c>
    </row>
    <row r="941" spans="1:10" ht="14.25">
      <c r="A941" s="52" t="s">
        <v>974</v>
      </c>
      <c r="B941" s="53" t="s">
        <v>975</v>
      </c>
      <c r="C941" s="52" t="s">
        <v>1715</v>
      </c>
      <c r="D941" s="52"/>
      <c r="E941" s="54">
        <v>62.2</v>
      </c>
      <c r="F941" s="55">
        <v>6.9</v>
      </c>
      <c r="G941" s="37">
        <f t="shared" si="42"/>
        <v>55.300000000000004</v>
      </c>
      <c r="H941" s="38">
        <v>0.6</v>
      </c>
      <c r="I941" s="39">
        <f t="shared" si="43"/>
        <v>37.32</v>
      </c>
      <c r="J941" s="39">
        <f t="shared" si="44"/>
        <v>0.125</v>
      </c>
    </row>
    <row r="942" spans="1:10" ht="14.25">
      <c r="A942" s="52" t="s">
        <v>976</v>
      </c>
      <c r="B942" s="53" t="s">
        <v>973</v>
      </c>
      <c r="C942" s="52" t="s">
        <v>1715</v>
      </c>
      <c r="D942" s="52"/>
      <c r="E942" s="54">
        <v>158.8</v>
      </c>
      <c r="F942" s="55">
        <v>6.9</v>
      </c>
      <c r="G942" s="37">
        <f t="shared" si="42"/>
        <v>151.9</v>
      </c>
      <c r="H942" s="38">
        <v>0.6</v>
      </c>
      <c r="I942" s="39">
        <f t="shared" si="43"/>
        <v>95.28</v>
      </c>
      <c r="J942" s="39">
        <f t="shared" si="44"/>
        <v>0.045</v>
      </c>
    </row>
    <row r="943" spans="1:10" ht="14.25">
      <c r="A943" s="52" t="s">
        <v>977</v>
      </c>
      <c r="B943" s="53" t="s">
        <v>978</v>
      </c>
      <c r="C943" s="52" t="s">
        <v>1725</v>
      </c>
      <c r="D943" s="52"/>
      <c r="E943" s="54">
        <v>1.6</v>
      </c>
      <c r="F943" s="55">
        <v>1.2</v>
      </c>
      <c r="G943" s="37">
        <f t="shared" si="42"/>
        <v>0.40000000000000013</v>
      </c>
      <c r="H943" s="38">
        <v>0.6</v>
      </c>
      <c r="I943" s="39">
        <f t="shared" si="43"/>
        <v>0.96</v>
      </c>
      <c r="J943" s="39">
        <f t="shared" si="44"/>
        <v>3</v>
      </c>
    </row>
    <row r="944" spans="1:10" ht="14.25">
      <c r="A944" s="52" t="s">
        <v>979</v>
      </c>
      <c r="B944" s="53" t="s">
        <v>980</v>
      </c>
      <c r="C944" s="52" t="s">
        <v>1725</v>
      </c>
      <c r="D944" s="52"/>
      <c r="E944" s="54">
        <v>1.6</v>
      </c>
      <c r="F944" s="55">
        <v>1.3</v>
      </c>
      <c r="G944" s="37">
        <f t="shared" si="42"/>
        <v>0.30000000000000004</v>
      </c>
      <c r="H944" s="38">
        <v>0.6</v>
      </c>
      <c r="I944" s="39">
        <f t="shared" si="43"/>
        <v>0.96</v>
      </c>
      <c r="J944" s="39">
        <f t="shared" si="44"/>
        <v>4.333</v>
      </c>
    </row>
    <row r="945" spans="1:10" ht="14.25">
      <c r="A945" s="52" t="s">
        <v>981</v>
      </c>
      <c r="B945" s="53" t="s">
        <v>982</v>
      </c>
      <c r="C945" s="52" t="s">
        <v>1715</v>
      </c>
      <c r="D945" s="52"/>
      <c r="E945" s="54">
        <v>13.6</v>
      </c>
      <c r="F945" s="55">
        <v>3.7</v>
      </c>
      <c r="G945" s="37">
        <f t="shared" si="42"/>
        <v>9.899999999999999</v>
      </c>
      <c r="H945" s="38">
        <v>0.6</v>
      </c>
      <c r="I945" s="39">
        <f t="shared" si="43"/>
        <v>8.16</v>
      </c>
      <c r="J945" s="39">
        <f t="shared" si="44"/>
        <v>0.374</v>
      </c>
    </row>
    <row r="946" spans="1:10" ht="14.25">
      <c r="A946" s="52" t="s">
        <v>983</v>
      </c>
      <c r="B946" s="53" t="s">
        <v>984</v>
      </c>
      <c r="C946" s="52" t="s">
        <v>1725</v>
      </c>
      <c r="D946" s="52"/>
      <c r="E946" s="54"/>
      <c r="F946" s="55"/>
      <c r="G946" s="37">
        <f t="shared" si="42"/>
        <v>0</v>
      </c>
      <c r="H946" s="38">
        <v>0.6</v>
      </c>
      <c r="I946" s="39">
        <f t="shared" si="43"/>
        <v>0</v>
      </c>
      <c r="J946" s="39" t="e">
        <f t="shared" si="44"/>
        <v>#DIV/0!</v>
      </c>
    </row>
    <row r="947" spans="1:10" ht="14.25">
      <c r="A947" s="52" t="s">
        <v>1693</v>
      </c>
      <c r="B947" s="53" t="s">
        <v>985</v>
      </c>
      <c r="C947" s="52" t="s">
        <v>1715</v>
      </c>
      <c r="D947" s="52"/>
      <c r="E947" s="54">
        <v>6.4</v>
      </c>
      <c r="F947" s="55">
        <v>1.7</v>
      </c>
      <c r="G947" s="37">
        <f aca="true" t="shared" si="45" ref="G947:G1010">E947-F947</f>
        <v>4.7</v>
      </c>
      <c r="H947" s="38">
        <v>0.6</v>
      </c>
      <c r="I947" s="39">
        <f t="shared" si="43"/>
        <v>3.84</v>
      </c>
      <c r="J947" s="39">
        <f t="shared" si="44"/>
        <v>0.362</v>
      </c>
    </row>
    <row r="948" spans="1:10" ht="14.25">
      <c r="A948" s="52" t="s">
        <v>986</v>
      </c>
      <c r="B948" s="53" t="s">
        <v>987</v>
      </c>
      <c r="C948" s="52" t="s">
        <v>1715</v>
      </c>
      <c r="D948" s="52"/>
      <c r="E948" s="54">
        <v>17.5</v>
      </c>
      <c r="F948" s="55">
        <v>1.7</v>
      </c>
      <c r="G948" s="37">
        <f t="shared" si="45"/>
        <v>15.8</v>
      </c>
      <c r="H948" s="38">
        <v>0.6</v>
      </c>
      <c r="I948" s="39">
        <f t="shared" si="43"/>
        <v>10.5</v>
      </c>
      <c r="J948" s="39">
        <f t="shared" si="44"/>
        <v>0.108</v>
      </c>
    </row>
    <row r="949" spans="1:10" ht="14.25">
      <c r="A949" s="52" t="s">
        <v>988</v>
      </c>
      <c r="B949" s="53" t="s">
        <v>989</v>
      </c>
      <c r="C949" s="52" t="s">
        <v>1725</v>
      </c>
      <c r="D949" s="52"/>
      <c r="E949" s="54"/>
      <c r="F949" s="55"/>
      <c r="G949" s="37">
        <f t="shared" si="45"/>
        <v>0</v>
      </c>
      <c r="H949" s="38">
        <v>0.6</v>
      </c>
      <c r="I949" s="39">
        <f t="shared" si="43"/>
        <v>0</v>
      </c>
      <c r="J949" s="39" t="e">
        <f t="shared" si="44"/>
        <v>#DIV/0!</v>
      </c>
    </row>
    <row r="950" spans="1:10" ht="14.25">
      <c r="A950" s="52" t="s">
        <v>990</v>
      </c>
      <c r="B950" s="53" t="s">
        <v>991</v>
      </c>
      <c r="C950" s="52" t="s">
        <v>1715</v>
      </c>
      <c r="D950" s="52"/>
      <c r="E950" s="54">
        <v>14.9</v>
      </c>
      <c r="F950" s="55">
        <v>2.7</v>
      </c>
      <c r="G950" s="37">
        <f t="shared" si="45"/>
        <v>12.2</v>
      </c>
      <c r="H950" s="38">
        <v>0.6</v>
      </c>
      <c r="I950" s="39">
        <f t="shared" si="43"/>
        <v>8.94</v>
      </c>
      <c r="J950" s="39">
        <f t="shared" si="44"/>
        <v>0.221</v>
      </c>
    </row>
    <row r="951" spans="1:10" ht="14.25">
      <c r="A951" s="52" t="s">
        <v>992</v>
      </c>
      <c r="B951" s="53" t="s">
        <v>993</v>
      </c>
      <c r="C951" s="52" t="s">
        <v>1715</v>
      </c>
      <c r="D951" s="52"/>
      <c r="E951" s="54">
        <v>89.2</v>
      </c>
      <c r="F951" s="55">
        <v>2.7</v>
      </c>
      <c r="G951" s="37">
        <f t="shared" si="45"/>
        <v>86.5</v>
      </c>
      <c r="H951" s="38">
        <v>0.6</v>
      </c>
      <c r="I951" s="39">
        <f t="shared" si="43"/>
        <v>53.52</v>
      </c>
      <c r="J951" s="39">
        <f t="shared" si="44"/>
        <v>0.031</v>
      </c>
    </row>
    <row r="952" spans="1:10" ht="14.25">
      <c r="A952" s="52" t="s">
        <v>994</v>
      </c>
      <c r="B952" s="53" t="s">
        <v>995</v>
      </c>
      <c r="C952" s="52" t="s">
        <v>1715</v>
      </c>
      <c r="D952" s="52"/>
      <c r="E952" s="54">
        <v>109</v>
      </c>
      <c r="F952" s="55">
        <v>2.7</v>
      </c>
      <c r="G952" s="37">
        <f t="shared" si="45"/>
        <v>106.3</v>
      </c>
      <c r="H952" s="38">
        <v>0.6</v>
      </c>
      <c r="I952" s="39">
        <f t="shared" si="43"/>
        <v>65.39999999999999</v>
      </c>
      <c r="J952" s="39">
        <f t="shared" si="44"/>
        <v>0.025</v>
      </c>
    </row>
    <row r="953" spans="1:10" ht="14.25">
      <c r="A953" s="52" t="s">
        <v>996</v>
      </c>
      <c r="B953" s="53" t="s">
        <v>997</v>
      </c>
      <c r="C953" s="52" t="s">
        <v>1715</v>
      </c>
      <c r="D953" s="52"/>
      <c r="E953" s="54">
        <v>119</v>
      </c>
      <c r="F953" s="55">
        <v>2.7</v>
      </c>
      <c r="G953" s="37">
        <f t="shared" si="45"/>
        <v>116.3</v>
      </c>
      <c r="H953" s="38">
        <v>0.6</v>
      </c>
      <c r="I953" s="39">
        <f t="shared" si="43"/>
        <v>71.39999999999999</v>
      </c>
      <c r="J953" s="39">
        <f t="shared" si="44"/>
        <v>0.023</v>
      </c>
    </row>
    <row r="954" spans="1:10" ht="14.25">
      <c r="A954" s="52" t="s">
        <v>998</v>
      </c>
      <c r="B954" s="53" t="s">
        <v>999</v>
      </c>
      <c r="C954" s="52" t="s">
        <v>1715</v>
      </c>
      <c r="D954" s="52"/>
      <c r="E954" s="54">
        <v>99.1</v>
      </c>
      <c r="F954" s="55">
        <v>2.7</v>
      </c>
      <c r="G954" s="37">
        <f t="shared" si="45"/>
        <v>96.39999999999999</v>
      </c>
      <c r="H954" s="38">
        <v>0.6</v>
      </c>
      <c r="I954" s="39">
        <f t="shared" si="43"/>
        <v>59.459999999999994</v>
      </c>
      <c r="J954" s="39">
        <f t="shared" si="44"/>
        <v>0.028</v>
      </c>
    </row>
    <row r="955" spans="1:10" ht="14.25">
      <c r="A955" s="52" t="s">
        <v>1000</v>
      </c>
      <c r="B955" s="53" t="s">
        <v>1001</v>
      </c>
      <c r="C955" s="52" t="s">
        <v>1715</v>
      </c>
      <c r="D955" s="52"/>
      <c r="E955" s="54">
        <v>490.6</v>
      </c>
      <c r="F955" s="55">
        <v>31.4</v>
      </c>
      <c r="G955" s="37">
        <f t="shared" si="45"/>
        <v>459.20000000000005</v>
      </c>
      <c r="H955" s="38">
        <v>0.8</v>
      </c>
      <c r="I955" s="39">
        <f t="shared" si="43"/>
        <v>392.48</v>
      </c>
      <c r="J955" s="39">
        <f t="shared" si="44"/>
        <v>0.068</v>
      </c>
    </row>
    <row r="956" spans="1:10" ht="14.25">
      <c r="A956" s="52" t="s">
        <v>1002</v>
      </c>
      <c r="B956" s="53" t="s">
        <v>1003</v>
      </c>
      <c r="C956" s="52" t="s">
        <v>1715</v>
      </c>
      <c r="D956" s="52"/>
      <c r="E956" s="54">
        <v>567</v>
      </c>
      <c r="F956" s="55">
        <v>34.8</v>
      </c>
      <c r="G956" s="37">
        <f t="shared" si="45"/>
        <v>532.2</v>
      </c>
      <c r="H956" s="38">
        <v>0.8</v>
      </c>
      <c r="I956" s="39">
        <f t="shared" si="43"/>
        <v>453.6</v>
      </c>
      <c r="J956" s="39">
        <f t="shared" si="44"/>
        <v>0.065</v>
      </c>
    </row>
    <row r="957" spans="1:10" ht="14.25">
      <c r="A957" s="52" t="s">
        <v>1004</v>
      </c>
      <c r="B957" s="53" t="s">
        <v>1005</v>
      </c>
      <c r="C957" s="52" t="s">
        <v>1715</v>
      </c>
      <c r="D957" s="52"/>
      <c r="E957" s="54">
        <v>659.6</v>
      </c>
      <c r="F957" s="55">
        <v>40.6</v>
      </c>
      <c r="G957" s="37">
        <f t="shared" si="45"/>
        <v>619</v>
      </c>
      <c r="H957" s="38">
        <v>0.8</v>
      </c>
      <c r="I957" s="39">
        <f t="shared" si="43"/>
        <v>527.6800000000001</v>
      </c>
      <c r="J957" s="39">
        <f t="shared" si="44"/>
        <v>0.066</v>
      </c>
    </row>
    <row r="958" spans="1:10" ht="14.25">
      <c r="A958" s="52" t="s">
        <v>1006</v>
      </c>
      <c r="B958" s="53" t="s">
        <v>1007</v>
      </c>
      <c r="C958" s="52" t="s">
        <v>1715</v>
      </c>
      <c r="D958" s="52"/>
      <c r="E958" s="54">
        <v>512.4</v>
      </c>
      <c r="F958" s="55">
        <v>34.8</v>
      </c>
      <c r="G958" s="37">
        <f t="shared" si="45"/>
        <v>477.59999999999997</v>
      </c>
      <c r="H958" s="38">
        <v>0.8</v>
      </c>
      <c r="I958" s="39">
        <f t="shared" si="43"/>
        <v>409.92</v>
      </c>
      <c r="J958" s="39">
        <f t="shared" si="44"/>
        <v>0.073</v>
      </c>
    </row>
    <row r="959" spans="1:10" ht="14.25">
      <c r="A959" s="52" t="s">
        <v>1008</v>
      </c>
      <c r="B959" s="53" t="s">
        <v>1009</v>
      </c>
      <c r="C959" s="52" t="s">
        <v>1715</v>
      </c>
      <c r="D959" s="52"/>
      <c r="E959" s="54">
        <v>621.5</v>
      </c>
      <c r="F959" s="55">
        <v>43.5</v>
      </c>
      <c r="G959" s="37">
        <f t="shared" si="45"/>
        <v>578</v>
      </c>
      <c r="H959" s="38">
        <v>0.8</v>
      </c>
      <c r="I959" s="39">
        <f t="shared" si="43"/>
        <v>497.20000000000005</v>
      </c>
      <c r="J959" s="39">
        <f t="shared" si="44"/>
        <v>0.075</v>
      </c>
    </row>
    <row r="960" spans="1:10" ht="14.25">
      <c r="A960" s="52" t="s">
        <v>1010</v>
      </c>
      <c r="B960" s="53" t="s">
        <v>1011</v>
      </c>
      <c r="C960" s="52" t="s">
        <v>1715</v>
      </c>
      <c r="D960" s="52"/>
      <c r="E960" s="54">
        <v>894</v>
      </c>
      <c r="F960" s="55">
        <v>52.3</v>
      </c>
      <c r="G960" s="37">
        <f t="shared" si="45"/>
        <v>841.7</v>
      </c>
      <c r="H960" s="38">
        <v>0.8</v>
      </c>
      <c r="I960" s="39">
        <f t="shared" si="43"/>
        <v>715.2</v>
      </c>
      <c r="J960" s="39">
        <f t="shared" si="44"/>
        <v>0.062</v>
      </c>
    </row>
    <row r="961" spans="1:10" ht="14.25">
      <c r="A961" s="52" t="s">
        <v>1012</v>
      </c>
      <c r="B961" s="53" t="s">
        <v>1013</v>
      </c>
      <c r="C961" s="52" t="s">
        <v>1715</v>
      </c>
      <c r="D961" s="52"/>
      <c r="E961" s="54">
        <v>959.5</v>
      </c>
      <c r="F961" s="55">
        <v>62.9</v>
      </c>
      <c r="G961" s="37">
        <f t="shared" si="45"/>
        <v>896.6</v>
      </c>
      <c r="H961" s="38">
        <v>0.8</v>
      </c>
      <c r="I961" s="39">
        <f t="shared" si="43"/>
        <v>767.6</v>
      </c>
      <c r="J961" s="39">
        <f t="shared" si="44"/>
        <v>0.07</v>
      </c>
    </row>
    <row r="962" spans="1:10" ht="14.25">
      <c r="A962" s="52" t="s">
        <v>1014</v>
      </c>
      <c r="B962" s="53" t="s">
        <v>1015</v>
      </c>
      <c r="C962" s="52" t="s">
        <v>1715</v>
      </c>
      <c r="D962" s="52"/>
      <c r="E962" s="54">
        <v>1242</v>
      </c>
      <c r="F962" s="55">
        <v>77.4</v>
      </c>
      <c r="G962" s="37">
        <f t="shared" si="45"/>
        <v>1164.6</v>
      </c>
      <c r="H962" s="38">
        <v>0.8</v>
      </c>
      <c r="I962" s="39">
        <f t="shared" si="43"/>
        <v>993.6</v>
      </c>
      <c r="J962" s="39">
        <f t="shared" si="44"/>
        <v>0.066</v>
      </c>
    </row>
    <row r="963" spans="1:10" ht="14.25">
      <c r="A963" s="52" t="s">
        <v>1016</v>
      </c>
      <c r="B963" s="53" t="s">
        <v>1017</v>
      </c>
      <c r="C963" s="52" t="s">
        <v>1715</v>
      </c>
      <c r="D963" s="52"/>
      <c r="E963" s="54">
        <v>1657.2</v>
      </c>
      <c r="F963" s="55">
        <v>87.1</v>
      </c>
      <c r="G963" s="37">
        <f t="shared" si="45"/>
        <v>1570.1000000000001</v>
      </c>
      <c r="H963" s="38">
        <v>0.8</v>
      </c>
      <c r="I963" s="39">
        <f t="shared" si="43"/>
        <v>1325.7600000000002</v>
      </c>
      <c r="J963" s="39">
        <f t="shared" si="44"/>
        <v>0.055</v>
      </c>
    </row>
    <row r="964" spans="1:10" ht="14.25">
      <c r="A964" s="52" t="s">
        <v>1018</v>
      </c>
      <c r="B964" s="53" t="s">
        <v>1019</v>
      </c>
      <c r="C964" s="52" t="s">
        <v>1715</v>
      </c>
      <c r="D964" s="52"/>
      <c r="E964" s="54">
        <v>1962.5</v>
      </c>
      <c r="F964" s="55">
        <v>96.6</v>
      </c>
      <c r="G964" s="37">
        <f t="shared" si="45"/>
        <v>1865.9</v>
      </c>
      <c r="H964" s="38">
        <v>0.8</v>
      </c>
      <c r="I964" s="39">
        <f t="shared" si="43"/>
        <v>1570</v>
      </c>
      <c r="J964" s="39">
        <f t="shared" si="44"/>
        <v>0.052</v>
      </c>
    </row>
    <row r="965" spans="1:10" ht="14.25">
      <c r="A965" s="52" t="s">
        <v>1020</v>
      </c>
      <c r="B965" s="53" t="s">
        <v>1021</v>
      </c>
      <c r="C965" s="52" t="s">
        <v>1715</v>
      </c>
      <c r="D965" s="52"/>
      <c r="E965" s="54">
        <v>2503.7</v>
      </c>
      <c r="F965" s="55">
        <v>106.5</v>
      </c>
      <c r="G965" s="37">
        <f t="shared" si="45"/>
        <v>2397.2</v>
      </c>
      <c r="H965" s="38">
        <v>0.8</v>
      </c>
      <c r="I965" s="39">
        <f t="shared" si="43"/>
        <v>2002.96</v>
      </c>
      <c r="J965" s="39">
        <f t="shared" si="44"/>
        <v>0.044</v>
      </c>
    </row>
    <row r="966" spans="1:10" ht="14.25">
      <c r="A966" s="52" t="s">
        <v>1022</v>
      </c>
      <c r="B966" s="53" t="s">
        <v>1023</v>
      </c>
      <c r="C966" s="52" t="s">
        <v>1715</v>
      </c>
      <c r="D966" s="52"/>
      <c r="E966" s="54">
        <v>2896</v>
      </c>
      <c r="F966" s="55">
        <v>115</v>
      </c>
      <c r="G966" s="37">
        <f t="shared" si="45"/>
        <v>2781</v>
      </c>
      <c r="H966" s="38">
        <v>0.8</v>
      </c>
      <c r="I966" s="39">
        <f t="shared" si="43"/>
        <v>2316.8</v>
      </c>
      <c r="J966" s="39">
        <f t="shared" si="44"/>
        <v>0.041</v>
      </c>
    </row>
    <row r="967" spans="1:10" ht="14.25">
      <c r="A967" s="52" t="s">
        <v>1024</v>
      </c>
      <c r="B967" s="53" t="s">
        <v>1025</v>
      </c>
      <c r="C967" s="52" t="s">
        <v>1715</v>
      </c>
      <c r="D967" s="52"/>
      <c r="E967" s="54">
        <v>5988.78</v>
      </c>
      <c r="F967" s="55">
        <v>262.5</v>
      </c>
      <c r="G967" s="37">
        <f t="shared" si="45"/>
        <v>5726.28</v>
      </c>
      <c r="H967" s="38">
        <v>0.8</v>
      </c>
      <c r="I967" s="39">
        <f aca="true" t="shared" si="46" ref="I967:I1030">E967*H967</f>
        <v>4791.024</v>
      </c>
      <c r="J967" s="39">
        <f aca="true" t="shared" si="47" ref="J967:J1030">ROUND(F967/G967,3)</f>
        <v>0.046</v>
      </c>
    </row>
    <row r="968" spans="1:10" ht="14.25">
      <c r="A968" s="52" t="s">
        <v>1026</v>
      </c>
      <c r="B968" s="53" t="s">
        <v>1027</v>
      </c>
      <c r="C968" s="52" t="s">
        <v>1715</v>
      </c>
      <c r="D968" s="52"/>
      <c r="E968" s="54">
        <v>6353.64</v>
      </c>
      <c r="F968" s="55">
        <v>288.8</v>
      </c>
      <c r="G968" s="37">
        <f t="shared" si="45"/>
        <v>6064.84</v>
      </c>
      <c r="H968" s="38">
        <v>0.8</v>
      </c>
      <c r="I968" s="39">
        <f t="shared" si="46"/>
        <v>5082.912</v>
      </c>
      <c r="J968" s="39">
        <f t="shared" si="47"/>
        <v>0.048</v>
      </c>
    </row>
    <row r="969" spans="1:10" ht="14.25">
      <c r="A969" s="52" t="s">
        <v>1028</v>
      </c>
      <c r="B969" s="53" t="s">
        <v>1029</v>
      </c>
      <c r="C969" s="52" t="s">
        <v>1715</v>
      </c>
      <c r="D969" s="52"/>
      <c r="E969" s="54">
        <v>7913.88</v>
      </c>
      <c r="F969" s="55">
        <v>315</v>
      </c>
      <c r="G969" s="37">
        <f t="shared" si="45"/>
        <v>7598.88</v>
      </c>
      <c r="H969" s="38">
        <v>0.8</v>
      </c>
      <c r="I969" s="39">
        <f t="shared" si="46"/>
        <v>6331.104</v>
      </c>
      <c r="J969" s="39">
        <f t="shared" si="47"/>
        <v>0.041</v>
      </c>
    </row>
    <row r="970" spans="1:10" ht="14.25">
      <c r="A970" s="52" t="s">
        <v>1030</v>
      </c>
      <c r="B970" s="53" t="s">
        <v>1031</v>
      </c>
      <c r="C970" s="52" t="s">
        <v>1715</v>
      </c>
      <c r="D970" s="52"/>
      <c r="E970" s="54">
        <v>1463.22</v>
      </c>
      <c r="F970" s="55">
        <v>36.8</v>
      </c>
      <c r="G970" s="37">
        <f t="shared" si="45"/>
        <v>1426.42</v>
      </c>
      <c r="H970" s="38">
        <v>0.8</v>
      </c>
      <c r="I970" s="39">
        <f t="shared" si="46"/>
        <v>1170.576</v>
      </c>
      <c r="J970" s="39">
        <f t="shared" si="47"/>
        <v>0.026</v>
      </c>
    </row>
    <row r="971" spans="1:10" ht="14.25">
      <c r="A971" s="52" t="s">
        <v>1032</v>
      </c>
      <c r="B971" s="53" t="s">
        <v>1033</v>
      </c>
      <c r="C971" s="52" t="s">
        <v>1715</v>
      </c>
      <c r="D971" s="52"/>
      <c r="E971" s="54">
        <v>1587.42</v>
      </c>
      <c r="F971" s="55">
        <v>36.8</v>
      </c>
      <c r="G971" s="37">
        <f t="shared" si="45"/>
        <v>1550.6200000000001</v>
      </c>
      <c r="H971" s="38">
        <v>0.8</v>
      </c>
      <c r="I971" s="39">
        <f t="shared" si="46"/>
        <v>1269.9360000000001</v>
      </c>
      <c r="J971" s="39">
        <f t="shared" si="47"/>
        <v>0.024</v>
      </c>
    </row>
    <row r="972" spans="1:10" ht="14.25">
      <c r="A972" s="52" t="s">
        <v>1034</v>
      </c>
      <c r="B972" s="53" t="s">
        <v>1035</v>
      </c>
      <c r="C972" s="52" t="s">
        <v>1715</v>
      </c>
      <c r="D972" s="52"/>
      <c r="E972" s="54">
        <v>4663.33</v>
      </c>
      <c r="F972" s="55">
        <v>157.5</v>
      </c>
      <c r="G972" s="37">
        <f t="shared" si="45"/>
        <v>4505.83</v>
      </c>
      <c r="H972" s="38">
        <v>0.8</v>
      </c>
      <c r="I972" s="39">
        <f t="shared" si="46"/>
        <v>3730.664</v>
      </c>
      <c r="J972" s="39">
        <f t="shared" si="47"/>
        <v>0.035</v>
      </c>
    </row>
    <row r="973" spans="1:10" ht="14.25">
      <c r="A973" s="52" t="s">
        <v>1036</v>
      </c>
      <c r="B973" s="53" t="s">
        <v>1037</v>
      </c>
      <c r="C973" s="52" t="s">
        <v>1715</v>
      </c>
      <c r="D973" s="52"/>
      <c r="E973" s="54">
        <v>5589</v>
      </c>
      <c r="F973" s="55">
        <v>183.8</v>
      </c>
      <c r="G973" s="37">
        <f t="shared" si="45"/>
        <v>5405.2</v>
      </c>
      <c r="H973" s="38">
        <v>0.8</v>
      </c>
      <c r="I973" s="39">
        <f t="shared" si="46"/>
        <v>4471.2</v>
      </c>
      <c r="J973" s="39">
        <f t="shared" si="47"/>
        <v>0.034</v>
      </c>
    </row>
    <row r="974" spans="1:10" ht="14.25">
      <c r="A974" s="52" t="s">
        <v>1038</v>
      </c>
      <c r="B974" s="53" t="s">
        <v>1039</v>
      </c>
      <c r="C974" s="52" t="s">
        <v>1715</v>
      </c>
      <c r="D974" s="52"/>
      <c r="E974" s="54">
        <v>6004.26</v>
      </c>
      <c r="F974" s="55">
        <v>210</v>
      </c>
      <c r="G974" s="37">
        <f t="shared" si="45"/>
        <v>5794.26</v>
      </c>
      <c r="H974" s="38">
        <v>0.8</v>
      </c>
      <c r="I974" s="39">
        <f t="shared" si="46"/>
        <v>4803.408</v>
      </c>
      <c r="J974" s="39">
        <f t="shared" si="47"/>
        <v>0.036</v>
      </c>
    </row>
    <row r="975" spans="1:10" ht="14.25">
      <c r="A975" s="52" t="s">
        <v>1040</v>
      </c>
      <c r="B975" s="53" t="s">
        <v>1041</v>
      </c>
      <c r="C975" s="52" t="s">
        <v>1715</v>
      </c>
      <c r="D975" s="52"/>
      <c r="E975" s="54">
        <v>204.93</v>
      </c>
      <c r="F975" s="55">
        <v>10.5</v>
      </c>
      <c r="G975" s="37">
        <f t="shared" si="45"/>
        <v>194.43</v>
      </c>
      <c r="H975" s="38">
        <v>0.6</v>
      </c>
      <c r="I975" s="39">
        <f t="shared" si="46"/>
        <v>122.958</v>
      </c>
      <c r="J975" s="39">
        <f t="shared" si="47"/>
        <v>0.054</v>
      </c>
    </row>
    <row r="976" spans="1:10" ht="14.25">
      <c r="A976" s="52" t="s">
        <v>1042</v>
      </c>
      <c r="B976" s="53" t="s">
        <v>1043</v>
      </c>
      <c r="C976" s="52" t="s">
        <v>1715</v>
      </c>
      <c r="D976" s="52"/>
      <c r="E976" s="54">
        <v>204.93</v>
      </c>
      <c r="F976" s="55">
        <v>10.5</v>
      </c>
      <c r="G976" s="37">
        <f t="shared" si="45"/>
        <v>194.43</v>
      </c>
      <c r="H976" s="38">
        <v>0.6</v>
      </c>
      <c r="I976" s="39">
        <f t="shared" si="46"/>
        <v>122.958</v>
      </c>
      <c r="J976" s="39">
        <f t="shared" si="47"/>
        <v>0.054</v>
      </c>
    </row>
    <row r="977" spans="1:10" ht="14.25">
      <c r="A977" s="52" t="s">
        <v>1044</v>
      </c>
      <c r="B977" s="53" t="s">
        <v>1045</v>
      </c>
      <c r="C977" s="52" t="s">
        <v>1715</v>
      </c>
      <c r="D977" s="52"/>
      <c r="E977" s="54">
        <v>204.93</v>
      </c>
      <c r="F977" s="55">
        <v>10.5</v>
      </c>
      <c r="G977" s="37">
        <f t="shared" si="45"/>
        <v>194.43</v>
      </c>
      <c r="H977" s="38">
        <v>0.6</v>
      </c>
      <c r="I977" s="39">
        <f t="shared" si="46"/>
        <v>122.958</v>
      </c>
      <c r="J977" s="39">
        <f t="shared" si="47"/>
        <v>0.054</v>
      </c>
    </row>
    <row r="978" spans="1:10" ht="25.5">
      <c r="A978" s="52" t="s">
        <v>1046</v>
      </c>
      <c r="B978" s="53" t="s">
        <v>1047</v>
      </c>
      <c r="C978" s="52" t="s">
        <v>1715</v>
      </c>
      <c r="D978" s="52"/>
      <c r="E978" s="54">
        <v>311.85</v>
      </c>
      <c r="F978" s="55">
        <v>10.5</v>
      </c>
      <c r="G978" s="37">
        <f t="shared" si="45"/>
        <v>301.35</v>
      </c>
      <c r="H978" s="38">
        <v>0.6</v>
      </c>
      <c r="I978" s="39">
        <f t="shared" si="46"/>
        <v>187.11</v>
      </c>
      <c r="J978" s="39">
        <f t="shared" si="47"/>
        <v>0.035</v>
      </c>
    </row>
    <row r="979" spans="1:10" ht="14.25">
      <c r="A979" s="52" t="s">
        <v>1048</v>
      </c>
      <c r="B979" s="53" t="s">
        <v>1049</v>
      </c>
      <c r="C979" s="52" t="s">
        <v>1715</v>
      </c>
      <c r="D979" s="52"/>
      <c r="E979" s="54">
        <v>263.98</v>
      </c>
      <c r="F979" s="55">
        <v>10.5</v>
      </c>
      <c r="G979" s="37">
        <f t="shared" si="45"/>
        <v>253.48000000000002</v>
      </c>
      <c r="H979" s="38">
        <v>0.6</v>
      </c>
      <c r="I979" s="39">
        <f t="shared" si="46"/>
        <v>158.388</v>
      </c>
      <c r="J979" s="39">
        <f t="shared" si="47"/>
        <v>0.041</v>
      </c>
    </row>
    <row r="980" spans="1:10" ht="14.25">
      <c r="A980" s="52" t="s">
        <v>1050</v>
      </c>
      <c r="B980" s="53" t="s">
        <v>1051</v>
      </c>
      <c r="C980" s="52" t="s">
        <v>1715</v>
      </c>
      <c r="D980" s="52"/>
      <c r="E980" s="54">
        <v>384.26</v>
      </c>
      <c r="F980" s="55">
        <v>10.5</v>
      </c>
      <c r="G980" s="37">
        <f t="shared" si="45"/>
        <v>373.76</v>
      </c>
      <c r="H980" s="38">
        <v>0.6</v>
      </c>
      <c r="I980" s="39">
        <f t="shared" si="46"/>
        <v>230.55599999999998</v>
      </c>
      <c r="J980" s="39">
        <f t="shared" si="47"/>
        <v>0.028</v>
      </c>
    </row>
    <row r="981" spans="1:10" ht="14.25">
      <c r="A981" s="52" t="s">
        <v>1052</v>
      </c>
      <c r="B981" s="53" t="s">
        <v>1053</v>
      </c>
      <c r="C981" s="52" t="s">
        <v>1715</v>
      </c>
      <c r="D981" s="52"/>
      <c r="E981" s="54">
        <v>205.65</v>
      </c>
      <c r="F981" s="55">
        <v>10.5</v>
      </c>
      <c r="G981" s="37">
        <f t="shared" si="45"/>
        <v>195.15</v>
      </c>
      <c r="H981" s="38">
        <v>0.6</v>
      </c>
      <c r="I981" s="39">
        <f t="shared" si="46"/>
        <v>123.39</v>
      </c>
      <c r="J981" s="39">
        <f t="shared" si="47"/>
        <v>0.054</v>
      </c>
    </row>
    <row r="982" spans="1:10" ht="14.25">
      <c r="A982" s="52" t="s">
        <v>1054</v>
      </c>
      <c r="B982" s="53" t="s">
        <v>1055</v>
      </c>
      <c r="C982" s="52" t="s">
        <v>1715</v>
      </c>
      <c r="D982" s="52"/>
      <c r="E982" s="54">
        <v>723.96</v>
      </c>
      <c r="F982" s="55">
        <v>15.8</v>
      </c>
      <c r="G982" s="37">
        <f t="shared" si="45"/>
        <v>708.1600000000001</v>
      </c>
      <c r="H982" s="38">
        <v>0.6</v>
      </c>
      <c r="I982" s="39">
        <f t="shared" si="46"/>
        <v>434.37600000000003</v>
      </c>
      <c r="J982" s="39">
        <f t="shared" si="47"/>
        <v>0.022</v>
      </c>
    </row>
    <row r="983" spans="1:10" ht="14.25">
      <c r="A983" s="52" t="s">
        <v>1056</v>
      </c>
      <c r="B983" s="53" t="s">
        <v>1057</v>
      </c>
      <c r="C983" s="52" t="s">
        <v>1715</v>
      </c>
      <c r="D983" s="52"/>
      <c r="E983" s="54">
        <v>712.8</v>
      </c>
      <c r="F983" s="55">
        <v>15.8</v>
      </c>
      <c r="G983" s="37">
        <f t="shared" si="45"/>
        <v>697</v>
      </c>
      <c r="H983" s="38">
        <v>0.6</v>
      </c>
      <c r="I983" s="39">
        <f t="shared" si="46"/>
        <v>427.67999999999995</v>
      </c>
      <c r="J983" s="39">
        <f t="shared" si="47"/>
        <v>0.023</v>
      </c>
    </row>
    <row r="984" spans="1:10" ht="14.25">
      <c r="A984" s="52" t="s">
        <v>1058</v>
      </c>
      <c r="B984" s="53" t="s">
        <v>1059</v>
      </c>
      <c r="C984" s="52" t="s">
        <v>1715</v>
      </c>
      <c r="D984" s="52"/>
      <c r="E984" s="54">
        <v>648.24</v>
      </c>
      <c r="F984" s="55">
        <v>15.8</v>
      </c>
      <c r="G984" s="37">
        <f t="shared" si="45"/>
        <v>632.44</v>
      </c>
      <c r="H984" s="38">
        <v>0.6</v>
      </c>
      <c r="I984" s="39">
        <f t="shared" si="46"/>
        <v>388.944</v>
      </c>
      <c r="J984" s="39">
        <f t="shared" si="47"/>
        <v>0.025</v>
      </c>
    </row>
    <row r="985" spans="1:10" ht="14.25">
      <c r="A985" s="52" t="s">
        <v>1060</v>
      </c>
      <c r="B985" s="53" t="s">
        <v>1061</v>
      </c>
      <c r="C985" s="52" t="s">
        <v>1715</v>
      </c>
      <c r="D985" s="52"/>
      <c r="E985" s="54">
        <v>683.1</v>
      </c>
      <c r="F985" s="55">
        <v>15.8</v>
      </c>
      <c r="G985" s="37">
        <f t="shared" si="45"/>
        <v>667.3000000000001</v>
      </c>
      <c r="H985" s="38">
        <v>0.6</v>
      </c>
      <c r="I985" s="39">
        <f t="shared" si="46"/>
        <v>409.86</v>
      </c>
      <c r="J985" s="39">
        <f t="shared" si="47"/>
        <v>0.024</v>
      </c>
    </row>
    <row r="986" spans="1:10" ht="14.25">
      <c r="A986" s="52" t="s">
        <v>1062</v>
      </c>
      <c r="B986" s="53" t="s">
        <v>1063</v>
      </c>
      <c r="C986" s="52" t="s">
        <v>1715</v>
      </c>
      <c r="D986" s="52"/>
      <c r="E986" s="54">
        <v>308.16</v>
      </c>
      <c r="F986" s="55">
        <v>15.8</v>
      </c>
      <c r="G986" s="37">
        <f t="shared" si="45"/>
        <v>292.36</v>
      </c>
      <c r="H986" s="38">
        <v>0.6</v>
      </c>
      <c r="I986" s="39">
        <f t="shared" si="46"/>
        <v>184.89600000000002</v>
      </c>
      <c r="J986" s="39">
        <f t="shared" si="47"/>
        <v>0.054</v>
      </c>
    </row>
    <row r="987" spans="1:10" ht="14.25">
      <c r="A987" s="52" t="s">
        <v>1064</v>
      </c>
      <c r="B987" s="53" t="s">
        <v>1065</v>
      </c>
      <c r="C987" s="52" t="s">
        <v>1715</v>
      </c>
      <c r="D987" s="52"/>
      <c r="E987" s="54">
        <v>185.67</v>
      </c>
      <c r="F987" s="55">
        <v>15.8</v>
      </c>
      <c r="G987" s="37">
        <f t="shared" si="45"/>
        <v>169.86999999999998</v>
      </c>
      <c r="H987" s="38">
        <v>0.6</v>
      </c>
      <c r="I987" s="39">
        <f t="shared" si="46"/>
        <v>111.40199999999999</v>
      </c>
      <c r="J987" s="39">
        <f t="shared" si="47"/>
        <v>0.093</v>
      </c>
    </row>
    <row r="988" spans="1:10" ht="14.25">
      <c r="A988" s="52" t="s">
        <v>1066</v>
      </c>
      <c r="B988" s="53" t="s">
        <v>1067</v>
      </c>
      <c r="C988" s="52" t="s">
        <v>1715</v>
      </c>
      <c r="D988" s="52"/>
      <c r="E988" s="54">
        <v>222.75</v>
      </c>
      <c r="F988" s="55">
        <v>10.5</v>
      </c>
      <c r="G988" s="37">
        <f t="shared" si="45"/>
        <v>212.25</v>
      </c>
      <c r="H988" s="38">
        <v>0.6</v>
      </c>
      <c r="I988" s="39">
        <f t="shared" si="46"/>
        <v>133.65</v>
      </c>
      <c r="J988" s="39">
        <f t="shared" si="47"/>
        <v>0.049</v>
      </c>
    </row>
    <row r="989" spans="1:10" ht="14.25">
      <c r="A989" s="52" t="s">
        <v>1068</v>
      </c>
      <c r="B989" s="53" t="s">
        <v>1069</v>
      </c>
      <c r="C989" s="52" t="s">
        <v>1715</v>
      </c>
      <c r="D989" s="52"/>
      <c r="E989" s="54">
        <v>352.71</v>
      </c>
      <c r="F989" s="55">
        <v>10.5</v>
      </c>
      <c r="G989" s="37">
        <f t="shared" si="45"/>
        <v>342.21</v>
      </c>
      <c r="H989" s="38">
        <v>0.6</v>
      </c>
      <c r="I989" s="39">
        <f t="shared" si="46"/>
        <v>211.62599999999998</v>
      </c>
      <c r="J989" s="39">
        <f t="shared" si="47"/>
        <v>0.031</v>
      </c>
    </row>
    <row r="990" spans="1:10" ht="14.25">
      <c r="A990" s="52" t="s">
        <v>1070</v>
      </c>
      <c r="B990" s="53" t="s">
        <v>1071</v>
      </c>
      <c r="C990" s="52" t="s">
        <v>1715</v>
      </c>
      <c r="D990" s="52"/>
      <c r="E990" s="54">
        <v>233.93</v>
      </c>
      <c r="F990" s="55">
        <v>10.5</v>
      </c>
      <c r="G990" s="37">
        <f t="shared" si="45"/>
        <v>223.43</v>
      </c>
      <c r="H990" s="38">
        <v>0.6</v>
      </c>
      <c r="I990" s="39">
        <f t="shared" si="46"/>
        <v>140.358</v>
      </c>
      <c r="J990" s="39">
        <f t="shared" si="47"/>
        <v>0.047</v>
      </c>
    </row>
    <row r="991" spans="1:10" ht="14.25">
      <c r="A991" s="52" t="s">
        <v>1072</v>
      </c>
      <c r="B991" s="53" t="s">
        <v>1073</v>
      </c>
      <c r="C991" s="52" t="s">
        <v>1715</v>
      </c>
      <c r="D991" s="52"/>
      <c r="E991" s="54">
        <v>464.04</v>
      </c>
      <c r="F991" s="55">
        <v>10.5</v>
      </c>
      <c r="G991" s="37">
        <f t="shared" si="45"/>
        <v>453.54</v>
      </c>
      <c r="H991" s="38">
        <v>0.6</v>
      </c>
      <c r="I991" s="39">
        <f t="shared" si="46"/>
        <v>278.424</v>
      </c>
      <c r="J991" s="39">
        <f t="shared" si="47"/>
        <v>0.023</v>
      </c>
    </row>
    <row r="992" spans="1:10" ht="14.25">
      <c r="A992" s="52" t="s">
        <v>1074</v>
      </c>
      <c r="B992" s="53" t="s">
        <v>1075</v>
      </c>
      <c r="C992" s="52" t="s">
        <v>1715</v>
      </c>
      <c r="D992" s="52"/>
      <c r="E992" s="54">
        <v>129.96</v>
      </c>
      <c r="F992" s="55">
        <v>10.5</v>
      </c>
      <c r="G992" s="37">
        <f t="shared" si="45"/>
        <v>119.46000000000001</v>
      </c>
      <c r="H992" s="38">
        <v>0.6</v>
      </c>
      <c r="I992" s="39">
        <f t="shared" si="46"/>
        <v>77.976</v>
      </c>
      <c r="J992" s="39">
        <f t="shared" si="47"/>
        <v>0.088</v>
      </c>
    </row>
    <row r="993" spans="1:10" ht="14.25">
      <c r="A993" s="52" t="s">
        <v>1076</v>
      </c>
      <c r="B993" s="53" t="s">
        <v>1077</v>
      </c>
      <c r="C993" s="52" t="s">
        <v>1715</v>
      </c>
      <c r="D993" s="52"/>
      <c r="E993" s="54">
        <v>109.99</v>
      </c>
      <c r="F993" s="55">
        <v>3.3</v>
      </c>
      <c r="G993" s="37">
        <f t="shared" si="45"/>
        <v>106.69</v>
      </c>
      <c r="H993" s="38">
        <v>0.6</v>
      </c>
      <c r="I993" s="39">
        <f t="shared" si="46"/>
        <v>65.994</v>
      </c>
      <c r="J993" s="39">
        <f t="shared" si="47"/>
        <v>0.031</v>
      </c>
    </row>
    <row r="994" spans="1:10" ht="14.25">
      <c r="A994" s="52" t="s">
        <v>1078</v>
      </c>
      <c r="B994" s="53" t="s">
        <v>1079</v>
      </c>
      <c r="C994" s="52" t="s">
        <v>1715</v>
      </c>
      <c r="D994" s="52"/>
      <c r="E994" s="54">
        <v>127.67</v>
      </c>
      <c r="F994" s="55">
        <v>3.8</v>
      </c>
      <c r="G994" s="37">
        <f t="shared" si="45"/>
        <v>123.87</v>
      </c>
      <c r="H994" s="38">
        <v>0.6</v>
      </c>
      <c r="I994" s="39">
        <f t="shared" si="46"/>
        <v>76.602</v>
      </c>
      <c r="J994" s="39">
        <f t="shared" si="47"/>
        <v>0.031</v>
      </c>
    </row>
    <row r="995" spans="1:10" ht="14.25">
      <c r="A995" s="52" t="s">
        <v>1080</v>
      </c>
      <c r="B995" s="53" t="s">
        <v>1081</v>
      </c>
      <c r="C995" s="52" t="s">
        <v>1715</v>
      </c>
      <c r="D995" s="52"/>
      <c r="E995" s="54">
        <v>133.54</v>
      </c>
      <c r="F995" s="55">
        <v>4</v>
      </c>
      <c r="G995" s="37">
        <f t="shared" si="45"/>
        <v>129.54</v>
      </c>
      <c r="H995" s="38">
        <v>0.6</v>
      </c>
      <c r="I995" s="39">
        <f t="shared" si="46"/>
        <v>80.124</v>
      </c>
      <c r="J995" s="39">
        <f t="shared" si="47"/>
        <v>0.031</v>
      </c>
    </row>
    <row r="996" spans="1:10" ht="25.5">
      <c r="A996" s="52" t="s">
        <v>1082</v>
      </c>
      <c r="B996" s="53" t="s">
        <v>1083</v>
      </c>
      <c r="C996" s="52" t="s">
        <v>1715</v>
      </c>
      <c r="D996" s="52"/>
      <c r="E996" s="54">
        <v>201.28</v>
      </c>
      <c r="F996" s="55">
        <v>5.9</v>
      </c>
      <c r="G996" s="37">
        <f t="shared" si="45"/>
        <v>195.38</v>
      </c>
      <c r="H996" s="38">
        <v>0.6</v>
      </c>
      <c r="I996" s="39">
        <f t="shared" si="46"/>
        <v>120.768</v>
      </c>
      <c r="J996" s="39">
        <f t="shared" si="47"/>
        <v>0.03</v>
      </c>
    </row>
    <row r="997" spans="1:10" ht="25.5">
      <c r="A997" s="52" t="s">
        <v>1084</v>
      </c>
      <c r="B997" s="53" t="s">
        <v>1085</v>
      </c>
      <c r="C997" s="52" t="s">
        <v>1715</v>
      </c>
      <c r="D997" s="52"/>
      <c r="E997" s="54">
        <v>222.87</v>
      </c>
      <c r="F997" s="55">
        <v>6.7</v>
      </c>
      <c r="G997" s="37">
        <f t="shared" si="45"/>
        <v>216.17000000000002</v>
      </c>
      <c r="H997" s="38">
        <v>0.6</v>
      </c>
      <c r="I997" s="39">
        <f t="shared" si="46"/>
        <v>133.722</v>
      </c>
      <c r="J997" s="39">
        <f t="shared" si="47"/>
        <v>0.031</v>
      </c>
    </row>
    <row r="998" spans="1:10" ht="25.5">
      <c r="A998" s="52" t="s">
        <v>1086</v>
      </c>
      <c r="B998" s="53" t="s">
        <v>1087</v>
      </c>
      <c r="C998" s="52" t="s">
        <v>1715</v>
      </c>
      <c r="D998" s="52"/>
      <c r="E998" s="54">
        <v>230.69</v>
      </c>
      <c r="F998" s="55">
        <v>6.9</v>
      </c>
      <c r="G998" s="37">
        <f t="shared" si="45"/>
        <v>223.79</v>
      </c>
      <c r="H998" s="38">
        <v>0.6</v>
      </c>
      <c r="I998" s="39">
        <f t="shared" si="46"/>
        <v>138.414</v>
      </c>
      <c r="J998" s="39">
        <f t="shared" si="47"/>
        <v>0.031</v>
      </c>
    </row>
    <row r="999" spans="1:10" ht="14.25">
      <c r="A999" s="52" t="s">
        <v>1088</v>
      </c>
      <c r="B999" s="53" t="s">
        <v>1089</v>
      </c>
      <c r="C999" s="52" t="s">
        <v>1715</v>
      </c>
      <c r="D999" s="52"/>
      <c r="E999" s="54">
        <v>137.45</v>
      </c>
      <c r="F999" s="55">
        <v>4.1</v>
      </c>
      <c r="G999" s="37">
        <f t="shared" si="45"/>
        <v>133.35</v>
      </c>
      <c r="H999" s="38">
        <v>0.6</v>
      </c>
      <c r="I999" s="39">
        <f t="shared" si="46"/>
        <v>82.46999999999998</v>
      </c>
      <c r="J999" s="39">
        <f t="shared" si="47"/>
        <v>0.031</v>
      </c>
    </row>
    <row r="1000" spans="1:10" ht="14.25">
      <c r="A1000" s="52" t="s">
        <v>1090</v>
      </c>
      <c r="B1000" s="53" t="s">
        <v>1091</v>
      </c>
      <c r="C1000" s="52" t="s">
        <v>1715</v>
      </c>
      <c r="D1000" s="52"/>
      <c r="E1000" s="54">
        <v>154.11</v>
      </c>
      <c r="F1000" s="55">
        <v>4.6</v>
      </c>
      <c r="G1000" s="37">
        <f t="shared" si="45"/>
        <v>149.51000000000002</v>
      </c>
      <c r="H1000" s="38">
        <v>0.6</v>
      </c>
      <c r="I1000" s="39">
        <f t="shared" si="46"/>
        <v>92.46600000000001</v>
      </c>
      <c r="J1000" s="39">
        <f t="shared" si="47"/>
        <v>0.031</v>
      </c>
    </row>
    <row r="1001" spans="1:10" ht="14.25">
      <c r="A1001" s="52" t="s">
        <v>1092</v>
      </c>
      <c r="B1001" s="53" t="s">
        <v>1093</v>
      </c>
      <c r="C1001" s="52" t="s">
        <v>1715</v>
      </c>
      <c r="D1001" s="52"/>
      <c r="E1001" s="54">
        <v>162.01</v>
      </c>
      <c r="F1001" s="55">
        <v>4.9</v>
      </c>
      <c r="G1001" s="37">
        <f t="shared" si="45"/>
        <v>157.10999999999999</v>
      </c>
      <c r="H1001" s="38">
        <v>0.6</v>
      </c>
      <c r="I1001" s="39">
        <f t="shared" si="46"/>
        <v>97.20599999999999</v>
      </c>
      <c r="J1001" s="39">
        <f t="shared" si="47"/>
        <v>0.031</v>
      </c>
    </row>
    <row r="1002" spans="1:10" ht="14.25">
      <c r="A1002" s="52" t="s">
        <v>1094</v>
      </c>
      <c r="B1002" s="53" t="s">
        <v>1095</v>
      </c>
      <c r="C1002" s="52" t="s">
        <v>1715</v>
      </c>
      <c r="D1002" s="52"/>
      <c r="E1002" s="54">
        <v>176.72</v>
      </c>
      <c r="F1002" s="55">
        <v>13.2</v>
      </c>
      <c r="G1002" s="37">
        <f t="shared" si="45"/>
        <v>163.52</v>
      </c>
      <c r="H1002" s="38">
        <v>0.6</v>
      </c>
      <c r="I1002" s="39">
        <f t="shared" si="46"/>
        <v>106.032</v>
      </c>
      <c r="J1002" s="39">
        <f t="shared" si="47"/>
        <v>0.081</v>
      </c>
    </row>
    <row r="1003" spans="1:10" ht="14.25">
      <c r="A1003" s="52" t="s">
        <v>1096</v>
      </c>
      <c r="B1003" s="53" t="s">
        <v>1097</v>
      </c>
      <c r="C1003" s="52" t="s">
        <v>1715</v>
      </c>
      <c r="D1003" s="52"/>
      <c r="E1003" s="54">
        <v>200.26</v>
      </c>
      <c r="F1003" s="55">
        <v>14.7</v>
      </c>
      <c r="G1003" s="37">
        <f t="shared" si="45"/>
        <v>185.56</v>
      </c>
      <c r="H1003" s="38">
        <v>0.6</v>
      </c>
      <c r="I1003" s="39">
        <f t="shared" si="46"/>
        <v>120.15599999999999</v>
      </c>
      <c r="J1003" s="39">
        <f t="shared" si="47"/>
        <v>0.079</v>
      </c>
    </row>
    <row r="1004" spans="1:10" ht="14.25">
      <c r="A1004" s="52" t="s">
        <v>1098</v>
      </c>
      <c r="B1004" s="53" t="s">
        <v>1099</v>
      </c>
      <c r="C1004" s="52" t="s">
        <v>1715</v>
      </c>
      <c r="D1004" s="52"/>
      <c r="E1004" s="54">
        <v>269.03</v>
      </c>
      <c r="F1004" s="55">
        <v>20.1</v>
      </c>
      <c r="G1004" s="37">
        <f t="shared" si="45"/>
        <v>248.92999999999998</v>
      </c>
      <c r="H1004" s="38">
        <v>0.6</v>
      </c>
      <c r="I1004" s="39">
        <f t="shared" si="46"/>
        <v>161.41799999999998</v>
      </c>
      <c r="J1004" s="39">
        <f t="shared" si="47"/>
        <v>0.081</v>
      </c>
    </row>
    <row r="1005" spans="1:10" ht="25.5">
      <c r="A1005" s="52" t="s">
        <v>1100</v>
      </c>
      <c r="B1005" s="53" t="s">
        <v>1101</v>
      </c>
      <c r="C1005" s="52" t="s">
        <v>1715</v>
      </c>
      <c r="D1005" s="52"/>
      <c r="E1005" s="54">
        <v>117.81</v>
      </c>
      <c r="F1005" s="55">
        <v>3.5</v>
      </c>
      <c r="G1005" s="37">
        <f t="shared" si="45"/>
        <v>114.31</v>
      </c>
      <c r="H1005" s="38">
        <v>0.6</v>
      </c>
      <c r="I1005" s="39">
        <f t="shared" si="46"/>
        <v>70.68599999999999</v>
      </c>
      <c r="J1005" s="39">
        <f t="shared" si="47"/>
        <v>0.031</v>
      </c>
    </row>
    <row r="1006" spans="1:10" ht="25.5">
      <c r="A1006" s="52" t="s">
        <v>1102</v>
      </c>
      <c r="B1006" s="53" t="s">
        <v>1103</v>
      </c>
      <c r="C1006" s="52" t="s">
        <v>1715</v>
      </c>
      <c r="D1006" s="52"/>
      <c r="E1006" s="54">
        <v>135.49</v>
      </c>
      <c r="F1006" s="55">
        <v>4.1</v>
      </c>
      <c r="G1006" s="37">
        <f t="shared" si="45"/>
        <v>131.39000000000001</v>
      </c>
      <c r="H1006" s="38">
        <v>0.6</v>
      </c>
      <c r="I1006" s="39">
        <f t="shared" si="46"/>
        <v>81.294</v>
      </c>
      <c r="J1006" s="39">
        <f t="shared" si="47"/>
        <v>0.031</v>
      </c>
    </row>
    <row r="1007" spans="1:10" ht="25.5">
      <c r="A1007" s="52" t="s">
        <v>1104</v>
      </c>
      <c r="B1007" s="53" t="s">
        <v>1105</v>
      </c>
      <c r="C1007" s="52" t="s">
        <v>1715</v>
      </c>
      <c r="D1007" s="52"/>
      <c r="E1007" s="54">
        <v>142.38</v>
      </c>
      <c r="F1007" s="55">
        <v>4.3</v>
      </c>
      <c r="G1007" s="37">
        <f t="shared" si="45"/>
        <v>138.07999999999998</v>
      </c>
      <c r="H1007" s="38">
        <v>0.6</v>
      </c>
      <c r="I1007" s="39">
        <f t="shared" si="46"/>
        <v>85.428</v>
      </c>
      <c r="J1007" s="39">
        <f t="shared" si="47"/>
        <v>0.031</v>
      </c>
    </row>
    <row r="1008" spans="1:10" ht="25.5">
      <c r="A1008" s="52" t="s">
        <v>1106</v>
      </c>
      <c r="B1008" s="53" t="s">
        <v>1107</v>
      </c>
      <c r="C1008" s="52" t="s">
        <v>1715</v>
      </c>
      <c r="D1008" s="52"/>
      <c r="E1008" s="54">
        <v>154.11</v>
      </c>
      <c r="F1008" s="55">
        <v>4.6</v>
      </c>
      <c r="G1008" s="37">
        <f t="shared" si="45"/>
        <v>149.51000000000002</v>
      </c>
      <c r="H1008" s="38">
        <v>0.6</v>
      </c>
      <c r="I1008" s="39">
        <f t="shared" si="46"/>
        <v>92.46600000000001</v>
      </c>
      <c r="J1008" s="39">
        <f t="shared" si="47"/>
        <v>0.031</v>
      </c>
    </row>
    <row r="1009" spans="1:10" ht="25.5">
      <c r="A1009" s="52" t="s">
        <v>1108</v>
      </c>
      <c r="B1009" s="53" t="s">
        <v>1109</v>
      </c>
      <c r="C1009" s="52" t="s">
        <v>1715</v>
      </c>
      <c r="D1009" s="52"/>
      <c r="E1009" s="54">
        <v>169.83</v>
      </c>
      <c r="F1009" s="55">
        <v>5.1</v>
      </c>
      <c r="G1009" s="37">
        <f t="shared" si="45"/>
        <v>164.73000000000002</v>
      </c>
      <c r="H1009" s="38">
        <v>0.6</v>
      </c>
      <c r="I1009" s="39">
        <f t="shared" si="46"/>
        <v>101.89800000000001</v>
      </c>
      <c r="J1009" s="39">
        <f t="shared" si="47"/>
        <v>0.031</v>
      </c>
    </row>
    <row r="1010" spans="1:10" ht="25.5">
      <c r="A1010" s="52" t="s">
        <v>1110</v>
      </c>
      <c r="B1010" s="53" t="s">
        <v>1111</v>
      </c>
      <c r="C1010" s="52" t="s">
        <v>1715</v>
      </c>
      <c r="D1010" s="52"/>
      <c r="E1010" s="54">
        <v>178.67</v>
      </c>
      <c r="F1010" s="55">
        <v>5.4</v>
      </c>
      <c r="G1010" s="37">
        <f t="shared" si="45"/>
        <v>173.26999999999998</v>
      </c>
      <c r="H1010" s="38">
        <v>0.6</v>
      </c>
      <c r="I1010" s="39">
        <f t="shared" si="46"/>
        <v>107.20199999999998</v>
      </c>
      <c r="J1010" s="39">
        <f t="shared" si="47"/>
        <v>0.031</v>
      </c>
    </row>
    <row r="1011" spans="1:10" ht="25.5">
      <c r="A1011" s="52" t="s">
        <v>1112</v>
      </c>
      <c r="B1011" s="53" t="s">
        <v>1113</v>
      </c>
      <c r="C1011" s="52" t="s">
        <v>1715</v>
      </c>
      <c r="D1011" s="52"/>
      <c r="E1011" s="54">
        <v>150.2</v>
      </c>
      <c r="F1011" s="55">
        <v>4.4</v>
      </c>
      <c r="G1011" s="37">
        <f aca="true" t="shared" si="48" ref="G1011:G1074">E1011-F1011</f>
        <v>145.79999999999998</v>
      </c>
      <c r="H1011" s="38">
        <v>0.6</v>
      </c>
      <c r="I1011" s="39">
        <f t="shared" si="46"/>
        <v>90.11999999999999</v>
      </c>
      <c r="J1011" s="39">
        <f t="shared" si="47"/>
        <v>0.03</v>
      </c>
    </row>
    <row r="1012" spans="1:10" ht="25.5">
      <c r="A1012" s="52" t="s">
        <v>1114</v>
      </c>
      <c r="B1012" s="53" t="s">
        <v>1115</v>
      </c>
      <c r="C1012" s="52" t="s">
        <v>1715</v>
      </c>
      <c r="D1012" s="52"/>
      <c r="E1012" s="54">
        <v>166.94</v>
      </c>
      <c r="F1012" s="55">
        <v>5</v>
      </c>
      <c r="G1012" s="37">
        <f t="shared" si="48"/>
        <v>161.94</v>
      </c>
      <c r="H1012" s="38">
        <v>0.6</v>
      </c>
      <c r="I1012" s="39">
        <f t="shared" si="46"/>
        <v>100.164</v>
      </c>
      <c r="J1012" s="39">
        <f t="shared" si="47"/>
        <v>0.031</v>
      </c>
    </row>
    <row r="1013" spans="1:10" ht="25.5">
      <c r="A1013" s="52" t="s">
        <v>1116</v>
      </c>
      <c r="B1013" s="53" t="s">
        <v>1117</v>
      </c>
      <c r="C1013" s="52" t="s">
        <v>1715</v>
      </c>
      <c r="D1013" s="52"/>
      <c r="E1013" s="54">
        <v>178.67</v>
      </c>
      <c r="F1013" s="55">
        <v>5.3</v>
      </c>
      <c r="G1013" s="37">
        <f t="shared" si="48"/>
        <v>173.36999999999998</v>
      </c>
      <c r="H1013" s="38">
        <v>0.6</v>
      </c>
      <c r="I1013" s="39">
        <f t="shared" si="46"/>
        <v>107.20199999999998</v>
      </c>
      <c r="J1013" s="39">
        <f t="shared" si="47"/>
        <v>0.031</v>
      </c>
    </row>
    <row r="1014" spans="1:10" ht="25.5">
      <c r="A1014" s="52" t="s">
        <v>1118</v>
      </c>
      <c r="B1014" s="53" t="s">
        <v>1119</v>
      </c>
      <c r="C1014" s="52" t="s">
        <v>1715</v>
      </c>
      <c r="D1014" s="52"/>
      <c r="E1014" s="54">
        <v>181.65</v>
      </c>
      <c r="F1014" s="55">
        <v>5.4</v>
      </c>
      <c r="G1014" s="37">
        <f t="shared" si="48"/>
        <v>176.25</v>
      </c>
      <c r="H1014" s="38">
        <v>0.6</v>
      </c>
      <c r="I1014" s="39">
        <f t="shared" si="46"/>
        <v>108.99</v>
      </c>
      <c r="J1014" s="39">
        <f t="shared" si="47"/>
        <v>0.031</v>
      </c>
    </row>
    <row r="1015" spans="1:10" ht="25.5">
      <c r="A1015" s="52" t="s">
        <v>1120</v>
      </c>
      <c r="B1015" s="53" t="s">
        <v>1121</v>
      </c>
      <c r="C1015" s="52" t="s">
        <v>1715</v>
      </c>
      <c r="D1015" s="52"/>
      <c r="E1015" s="54">
        <v>194.4</v>
      </c>
      <c r="F1015" s="55">
        <v>5.7</v>
      </c>
      <c r="G1015" s="37">
        <f t="shared" si="48"/>
        <v>188.70000000000002</v>
      </c>
      <c r="H1015" s="38">
        <v>0.6</v>
      </c>
      <c r="I1015" s="39">
        <f t="shared" si="46"/>
        <v>116.64</v>
      </c>
      <c r="J1015" s="39">
        <f t="shared" si="47"/>
        <v>0.03</v>
      </c>
    </row>
    <row r="1016" spans="1:10" ht="25.5">
      <c r="A1016" s="52" t="s">
        <v>1122</v>
      </c>
      <c r="B1016" s="53" t="s">
        <v>1123</v>
      </c>
      <c r="C1016" s="52" t="s">
        <v>1715</v>
      </c>
      <c r="D1016" s="52"/>
      <c r="E1016" s="54">
        <v>207.15</v>
      </c>
      <c r="F1016" s="55">
        <v>6.2</v>
      </c>
      <c r="G1016" s="37">
        <f t="shared" si="48"/>
        <v>200.95000000000002</v>
      </c>
      <c r="H1016" s="38">
        <v>0.6</v>
      </c>
      <c r="I1016" s="39">
        <f t="shared" si="46"/>
        <v>124.28999999999999</v>
      </c>
      <c r="J1016" s="39">
        <f t="shared" si="47"/>
        <v>0.031</v>
      </c>
    </row>
    <row r="1017" spans="1:10" ht="25.5">
      <c r="A1017" s="52" t="s">
        <v>1124</v>
      </c>
      <c r="B1017" s="53" t="s">
        <v>1125</v>
      </c>
      <c r="C1017" s="52" t="s">
        <v>1715</v>
      </c>
      <c r="D1017" s="52"/>
      <c r="E1017" s="54">
        <v>242.51</v>
      </c>
      <c r="F1017" s="55">
        <v>18.2</v>
      </c>
      <c r="G1017" s="37">
        <f t="shared" si="48"/>
        <v>224.31</v>
      </c>
      <c r="H1017" s="38">
        <v>0.6</v>
      </c>
      <c r="I1017" s="39">
        <f t="shared" si="46"/>
        <v>145.506</v>
      </c>
      <c r="J1017" s="39">
        <f t="shared" si="47"/>
        <v>0.081</v>
      </c>
    </row>
    <row r="1018" spans="1:10" ht="25.5">
      <c r="A1018" s="52" t="s">
        <v>1126</v>
      </c>
      <c r="B1018" s="53" t="s">
        <v>1127</v>
      </c>
      <c r="C1018" s="52" t="s">
        <v>1715</v>
      </c>
      <c r="D1018" s="52"/>
      <c r="E1018" s="54">
        <v>267.07</v>
      </c>
      <c r="F1018" s="55">
        <v>20</v>
      </c>
      <c r="G1018" s="37">
        <f t="shared" si="48"/>
        <v>247.07</v>
      </c>
      <c r="H1018" s="38">
        <v>0.6</v>
      </c>
      <c r="I1018" s="39">
        <f t="shared" si="46"/>
        <v>160.242</v>
      </c>
      <c r="J1018" s="39">
        <f t="shared" si="47"/>
        <v>0.081</v>
      </c>
    </row>
    <row r="1019" spans="1:10" ht="25.5">
      <c r="A1019" s="52" t="s">
        <v>1128</v>
      </c>
      <c r="B1019" s="53" t="s">
        <v>1129</v>
      </c>
      <c r="C1019" s="52" t="s">
        <v>1715</v>
      </c>
      <c r="D1019" s="52"/>
      <c r="E1019" s="54">
        <v>280.76</v>
      </c>
      <c r="F1019" s="55">
        <v>21</v>
      </c>
      <c r="G1019" s="37">
        <f t="shared" si="48"/>
        <v>259.76</v>
      </c>
      <c r="H1019" s="38">
        <v>0.6</v>
      </c>
      <c r="I1019" s="39">
        <f t="shared" si="46"/>
        <v>168.456</v>
      </c>
      <c r="J1019" s="39">
        <f t="shared" si="47"/>
        <v>0.081</v>
      </c>
    </row>
    <row r="1020" spans="1:10" ht="25.5">
      <c r="A1020" s="52" t="s">
        <v>1130</v>
      </c>
      <c r="B1020" s="53" t="s">
        <v>1131</v>
      </c>
      <c r="C1020" s="52" t="s">
        <v>1715</v>
      </c>
      <c r="D1020" s="52"/>
      <c r="E1020" s="54">
        <v>274.89</v>
      </c>
      <c r="F1020" s="55">
        <v>20.6</v>
      </c>
      <c r="G1020" s="37">
        <f t="shared" si="48"/>
        <v>254.29</v>
      </c>
      <c r="H1020" s="38">
        <v>0.6</v>
      </c>
      <c r="I1020" s="39">
        <f t="shared" si="46"/>
        <v>164.934</v>
      </c>
      <c r="J1020" s="39">
        <f t="shared" si="47"/>
        <v>0.081</v>
      </c>
    </row>
    <row r="1021" spans="1:10" ht="25.5">
      <c r="A1021" s="52" t="s">
        <v>1132</v>
      </c>
      <c r="B1021" s="53" t="s">
        <v>1133</v>
      </c>
      <c r="C1021" s="52" t="s">
        <v>1715</v>
      </c>
      <c r="D1021" s="52"/>
      <c r="E1021" s="54">
        <v>294.53</v>
      </c>
      <c r="F1021" s="55">
        <v>22.1</v>
      </c>
      <c r="G1021" s="37">
        <f t="shared" si="48"/>
        <v>272.42999999999995</v>
      </c>
      <c r="H1021" s="38">
        <v>0.6</v>
      </c>
      <c r="I1021" s="39">
        <f t="shared" si="46"/>
        <v>176.718</v>
      </c>
      <c r="J1021" s="39">
        <f t="shared" si="47"/>
        <v>0.081</v>
      </c>
    </row>
    <row r="1022" spans="1:10" ht="25.5">
      <c r="A1022" s="52" t="s">
        <v>1134</v>
      </c>
      <c r="B1022" s="53" t="s">
        <v>1135</v>
      </c>
      <c r="C1022" s="52" t="s">
        <v>1715</v>
      </c>
      <c r="D1022" s="52"/>
      <c r="E1022" s="54">
        <v>304.39</v>
      </c>
      <c r="F1022" s="55">
        <v>22.8</v>
      </c>
      <c r="G1022" s="37">
        <f t="shared" si="48"/>
        <v>281.59</v>
      </c>
      <c r="H1022" s="38">
        <v>0.6</v>
      </c>
      <c r="I1022" s="39">
        <f t="shared" si="46"/>
        <v>182.634</v>
      </c>
      <c r="J1022" s="39">
        <f t="shared" si="47"/>
        <v>0.081</v>
      </c>
    </row>
    <row r="1023" spans="1:10" ht="14.25">
      <c r="A1023" s="52" t="s">
        <v>1136</v>
      </c>
      <c r="B1023" s="53" t="s">
        <v>1137</v>
      </c>
      <c r="C1023" s="52" t="s">
        <v>1715</v>
      </c>
      <c r="D1023" s="52"/>
      <c r="E1023" s="54"/>
      <c r="F1023" s="55"/>
      <c r="G1023" s="37">
        <f t="shared" si="48"/>
        <v>0</v>
      </c>
      <c r="H1023" s="38">
        <v>0.6</v>
      </c>
      <c r="I1023" s="39">
        <f t="shared" si="46"/>
        <v>0</v>
      </c>
      <c r="J1023" s="39" t="e">
        <f t="shared" si="47"/>
        <v>#DIV/0!</v>
      </c>
    </row>
    <row r="1024" spans="1:10" ht="14.25">
      <c r="A1024" s="52" t="s">
        <v>1138</v>
      </c>
      <c r="B1024" s="53" t="s">
        <v>1139</v>
      </c>
      <c r="C1024" s="52" t="s">
        <v>1715</v>
      </c>
      <c r="D1024" s="52"/>
      <c r="E1024" s="54">
        <v>9.9</v>
      </c>
      <c r="F1024" s="55">
        <v>6.6</v>
      </c>
      <c r="G1024" s="37">
        <f t="shared" si="48"/>
        <v>3.3000000000000007</v>
      </c>
      <c r="H1024" s="38">
        <v>0.6</v>
      </c>
      <c r="I1024" s="39">
        <f t="shared" si="46"/>
        <v>5.94</v>
      </c>
      <c r="J1024" s="39">
        <f t="shared" si="47"/>
        <v>2</v>
      </c>
    </row>
    <row r="1025" spans="1:10" ht="14.25">
      <c r="A1025" s="52" t="s">
        <v>1140</v>
      </c>
      <c r="B1025" s="53" t="s">
        <v>1141</v>
      </c>
      <c r="C1025" s="52" t="s">
        <v>1715</v>
      </c>
      <c r="D1025" s="52"/>
      <c r="E1025" s="54"/>
      <c r="F1025" s="55"/>
      <c r="G1025" s="37">
        <f t="shared" si="48"/>
        <v>0</v>
      </c>
      <c r="H1025" s="38">
        <v>0.6</v>
      </c>
      <c r="I1025" s="39">
        <f t="shared" si="46"/>
        <v>0</v>
      </c>
      <c r="J1025" s="39" t="e">
        <f t="shared" si="47"/>
        <v>#DIV/0!</v>
      </c>
    </row>
    <row r="1026" spans="1:10" ht="14.25">
      <c r="A1026" s="52" t="s">
        <v>1142</v>
      </c>
      <c r="B1026" s="53" t="s">
        <v>1143</v>
      </c>
      <c r="C1026" s="52" t="s">
        <v>1715</v>
      </c>
      <c r="D1026" s="52"/>
      <c r="E1026" s="54"/>
      <c r="F1026" s="55"/>
      <c r="G1026" s="37">
        <f t="shared" si="48"/>
        <v>0</v>
      </c>
      <c r="H1026" s="38">
        <v>0.6</v>
      </c>
      <c r="I1026" s="39">
        <f t="shared" si="46"/>
        <v>0</v>
      </c>
      <c r="J1026" s="39" t="e">
        <f t="shared" si="47"/>
        <v>#DIV/0!</v>
      </c>
    </row>
    <row r="1027" spans="1:10" ht="14.25">
      <c r="A1027" s="52" t="s">
        <v>1144</v>
      </c>
      <c r="B1027" s="53" t="s">
        <v>1145</v>
      </c>
      <c r="C1027" s="52" t="s">
        <v>1715</v>
      </c>
      <c r="D1027" s="52"/>
      <c r="E1027" s="54">
        <v>10.4</v>
      </c>
      <c r="F1027" s="55">
        <v>7.6</v>
      </c>
      <c r="G1027" s="37">
        <f t="shared" si="48"/>
        <v>2.8000000000000007</v>
      </c>
      <c r="H1027" s="38">
        <v>0.6</v>
      </c>
      <c r="I1027" s="39">
        <f t="shared" si="46"/>
        <v>6.24</v>
      </c>
      <c r="J1027" s="39">
        <f t="shared" si="47"/>
        <v>2.714</v>
      </c>
    </row>
    <row r="1028" spans="1:10" ht="14.25">
      <c r="A1028" s="52" t="s">
        <v>1694</v>
      </c>
      <c r="B1028" s="53" t="s">
        <v>1146</v>
      </c>
      <c r="C1028" s="52" t="s">
        <v>1715</v>
      </c>
      <c r="D1028" s="52"/>
      <c r="E1028" s="54">
        <v>10.4</v>
      </c>
      <c r="F1028" s="55">
        <v>7.6</v>
      </c>
      <c r="G1028" s="37">
        <f t="shared" si="48"/>
        <v>2.8000000000000007</v>
      </c>
      <c r="H1028" s="38">
        <v>0.6</v>
      </c>
      <c r="I1028" s="39">
        <f t="shared" si="46"/>
        <v>6.24</v>
      </c>
      <c r="J1028" s="39">
        <f t="shared" si="47"/>
        <v>2.714</v>
      </c>
    </row>
    <row r="1029" spans="1:10" ht="14.25">
      <c r="A1029" s="52" t="s">
        <v>1147</v>
      </c>
      <c r="B1029" s="53" t="s">
        <v>1148</v>
      </c>
      <c r="C1029" s="52" t="s">
        <v>1715</v>
      </c>
      <c r="D1029" s="52"/>
      <c r="E1029" s="54">
        <v>10.4</v>
      </c>
      <c r="F1029" s="55">
        <v>7.6</v>
      </c>
      <c r="G1029" s="37">
        <f t="shared" si="48"/>
        <v>2.8000000000000007</v>
      </c>
      <c r="H1029" s="38">
        <v>0.6</v>
      </c>
      <c r="I1029" s="39">
        <f t="shared" si="46"/>
        <v>6.24</v>
      </c>
      <c r="J1029" s="39">
        <f t="shared" si="47"/>
        <v>2.714</v>
      </c>
    </row>
    <row r="1030" spans="1:10" ht="14.25">
      <c r="A1030" s="52" t="s">
        <v>1149</v>
      </c>
      <c r="B1030" s="53" t="s">
        <v>1150</v>
      </c>
      <c r="C1030" s="52" t="s">
        <v>1715</v>
      </c>
      <c r="D1030" s="52"/>
      <c r="E1030" s="54">
        <v>10.4</v>
      </c>
      <c r="F1030" s="55">
        <v>7.6</v>
      </c>
      <c r="G1030" s="37">
        <f t="shared" si="48"/>
        <v>2.8000000000000007</v>
      </c>
      <c r="H1030" s="38">
        <v>0.6</v>
      </c>
      <c r="I1030" s="39">
        <f t="shared" si="46"/>
        <v>6.24</v>
      </c>
      <c r="J1030" s="39">
        <f t="shared" si="47"/>
        <v>2.714</v>
      </c>
    </row>
    <row r="1031" spans="1:10" ht="14.25">
      <c r="A1031" s="52" t="s">
        <v>1151</v>
      </c>
      <c r="B1031" s="53" t="s">
        <v>1152</v>
      </c>
      <c r="C1031" s="52" t="s">
        <v>1715</v>
      </c>
      <c r="D1031" s="52"/>
      <c r="E1031" s="54">
        <v>10.4</v>
      </c>
      <c r="F1031" s="55">
        <v>7.6</v>
      </c>
      <c r="G1031" s="37">
        <f t="shared" si="48"/>
        <v>2.8000000000000007</v>
      </c>
      <c r="H1031" s="38">
        <v>0.6</v>
      </c>
      <c r="I1031" s="39">
        <f aca="true" t="shared" si="49" ref="I1031:I1094">E1031*H1031</f>
        <v>6.24</v>
      </c>
      <c r="J1031" s="39">
        <f aca="true" t="shared" si="50" ref="J1031:J1094">ROUND(F1031/G1031,3)</f>
        <v>2.714</v>
      </c>
    </row>
    <row r="1032" spans="1:10" ht="14.25">
      <c r="A1032" s="52" t="s">
        <v>1153</v>
      </c>
      <c r="B1032" s="53" t="s">
        <v>1154</v>
      </c>
      <c r="C1032" s="52" t="s">
        <v>1715</v>
      </c>
      <c r="D1032" s="52"/>
      <c r="E1032" s="54">
        <v>38</v>
      </c>
      <c r="F1032" s="55">
        <v>18</v>
      </c>
      <c r="G1032" s="37">
        <f t="shared" si="48"/>
        <v>20</v>
      </c>
      <c r="H1032" s="38">
        <v>0.6</v>
      </c>
      <c r="I1032" s="39">
        <f t="shared" si="49"/>
        <v>22.8</v>
      </c>
      <c r="J1032" s="39">
        <f t="shared" si="50"/>
        <v>0.9</v>
      </c>
    </row>
    <row r="1033" spans="1:10" ht="14.25">
      <c r="A1033" s="52" t="s">
        <v>1155</v>
      </c>
      <c r="B1033" s="53" t="s">
        <v>1156</v>
      </c>
      <c r="C1033" s="52" t="s">
        <v>1725</v>
      </c>
      <c r="D1033" s="52"/>
      <c r="E1033" s="54">
        <v>1.6</v>
      </c>
      <c r="F1033" s="55">
        <v>1</v>
      </c>
      <c r="G1033" s="37">
        <f t="shared" si="48"/>
        <v>0.6000000000000001</v>
      </c>
      <c r="H1033" s="38">
        <v>0.6</v>
      </c>
      <c r="I1033" s="39">
        <f t="shared" si="49"/>
        <v>0.96</v>
      </c>
      <c r="J1033" s="39">
        <f t="shared" si="50"/>
        <v>1.667</v>
      </c>
    </row>
    <row r="1034" spans="1:10" ht="14.25">
      <c r="A1034" s="52" t="s">
        <v>1157</v>
      </c>
      <c r="B1034" s="53" t="s">
        <v>1158</v>
      </c>
      <c r="C1034" s="52" t="s">
        <v>1715</v>
      </c>
      <c r="D1034" s="52"/>
      <c r="E1034" s="54">
        <v>7.14</v>
      </c>
      <c r="F1034" s="55">
        <v>2.1</v>
      </c>
      <c r="G1034" s="37">
        <f t="shared" si="48"/>
        <v>5.039999999999999</v>
      </c>
      <c r="H1034" s="38">
        <v>0.6</v>
      </c>
      <c r="I1034" s="39">
        <f t="shared" si="49"/>
        <v>4.284</v>
      </c>
      <c r="J1034" s="39">
        <f t="shared" si="50"/>
        <v>0.417</v>
      </c>
    </row>
    <row r="1035" spans="1:10" ht="14.25">
      <c r="A1035" s="52" t="s">
        <v>1159</v>
      </c>
      <c r="B1035" s="53" t="s">
        <v>1160</v>
      </c>
      <c r="C1035" s="52" t="s">
        <v>1715</v>
      </c>
      <c r="D1035" s="52"/>
      <c r="E1035" s="54">
        <v>15.75</v>
      </c>
      <c r="F1035" s="55">
        <v>2.1</v>
      </c>
      <c r="G1035" s="37">
        <f t="shared" si="48"/>
        <v>13.65</v>
      </c>
      <c r="H1035" s="38">
        <v>0.6</v>
      </c>
      <c r="I1035" s="39">
        <f t="shared" si="49"/>
        <v>9.45</v>
      </c>
      <c r="J1035" s="39">
        <f t="shared" si="50"/>
        <v>0.154</v>
      </c>
    </row>
    <row r="1036" spans="1:10" ht="14.25">
      <c r="A1036" s="52" t="s">
        <v>1161</v>
      </c>
      <c r="B1036" s="53" t="s">
        <v>1162</v>
      </c>
      <c r="C1036" s="52" t="s">
        <v>1715</v>
      </c>
      <c r="D1036" s="52"/>
      <c r="E1036" s="54"/>
      <c r="F1036" s="55"/>
      <c r="G1036" s="37">
        <f t="shared" si="48"/>
        <v>0</v>
      </c>
      <c r="H1036" s="38">
        <v>0.6</v>
      </c>
      <c r="I1036" s="39">
        <f t="shared" si="49"/>
        <v>0</v>
      </c>
      <c r="J1036" s="39" t="e">
        <f t="shared" si="50"/>
        <v>#DIV/0!</v>
      </c>
    </row>
    <row r="1037" spans="1:10" ht="14.25">
      <c r="A1037" s="52" t="s">
        <v>1163</v>
      </c>
      <c r="B1037" s="53" t="s">
        <v>1164</v>
      </c>
      <c r="C1037" s="52" t="s">
        <v>1715</v>
      </c>
      <c r="D1037" s="52"/>
      <c r="E1037" s="54">
        <v>21.42</v>
      </c>
      <c r="F1037" s="55">
        <v>2.1</v>
      </c>
      <c r="G1037" s="37">
        <f t="shared" si="48"/>
        <v>19.32</v>
      </c>
      <c r="H1037" s="38">
        <v>0.6</v>
      </c>
      <c r="I1037" s="39">
        <f t="shared" si="49"/>
        <v>12.852</v>
      </c>
      <c r="J1037" s="39">
        <f t="shared" si="50"/>
        <v>0.109</v>
      </c>
    </row>
    <row r="1038" spans="1:10" ht="14.25">
      <c r="A1038" s="52" t="s">
        <v>1165</v>
      </c>
      <c r="B1038" s="53" t="s">
        <v>1166</v>
      </c>
      <c r="C1038" s="52" t="s">
        <v>1715</v>
      </c>
      <c r="D1038" s="52"/>
      <c r="E1038" s="54">
        <v>17.64</v>
      </c>
      <c r="F1038" s="55">
        <v>2.1</v>
      </c>
      <c r="G1038" s="37">
        <f t="shared" si="48"/>
        <v>15.540000000000001</v>
      </c>
      <c r="H1038" s="38">
        <v>0.6</v>
      </c>
      <c r="I1038" s="39">
        <f t="shared" si="49"/>
        <v>10.584</v>
      </c>
      <c r="J1038" s="39">
        <f t="shared" si="50"/>
        <v>0.135</v>
      </c>
    </row>
    <row r="1039" spans="1:10" ht="14.25">
      <c r="A1039" s="52" t="s">
        <v>1167</v>
      </c>
      <c r="B1039" s="53" t="s">
        <v>1168</v>
      </c>
      <c r="C1039" s="52" t="s">
        <v>1715</v>
      </c>
      <c r="D1039" s="52"/>
      <c r="E1039" s="54">
        <v>22.89</v>
      </c>
      <c r="F1039" s="55">
        <v>2.73</v>
      </c>
      <c r="G1039" s="37">
        <f t="shared" si="48"/>
        <v>20.16</v>
      </c>
      <c r="H1039" s="38">
        <v>0.6</v>
      </c>
      <c r="I1039" s="39">
        <f t="shared" si="49"/>
        <v>13.734</v>
      </c>
      <c r="J1039" s="39">
        <f t="shared" si="50"/>
        <v>0.135</v>
      </c>
    </row>
    <row r="1040" spans="1:10" ht="14.25">
      <c r="A1040" s="52" t="s">
        <v>1169</v>
      </c>
      <c r="B1040" s="53" t="s">
        <v>1170</v>
      </c>
      <c r="C1040" s="52" t="s">
        <v>1715</v>
      </c>
      <c r="D1040" s="52"/>
      <c r="E1040" s="54">
        <v>27.2</v>
      </c>
      <c r="F1040" s="55">
        <v>2.73</v>
      </c>
      <c r="G1040" s="37">
        <f t="shared" si="48"/>
        <v>24.47</v>
      </c>
      <c r="H1040" s="38">
        <v>0.6</v>
      </c>
      <c r="I1040" s="39">
        <f t="shared" si="49"/>
        <v>16.32</v>
      </c>
      <c r="J1040" s="39">
        <f t="shared" si="50"/>
        <v>0.112</v>
      </c>
    </row>
    <row r="1041" spans="1:10" ht="14.25">
      <c r="A1041" s="52" t="s">
        <v>1171</v>
      </c>
      <c r="B1041" s="53" t="s">
        <v>1172</v>
      </c>
      <c r="C1041" s="52" t="s">
        <v>1715</v>
      </c>
      <c r="D1041" s="52"/>
      <c r="E1041" s="54"/>
      <c r="F1041" s="55"/>
      <c r="G1041" s="37">
        <f t="shared" si="48"/>
        <v>0</v>
      </c>
      <c r="H1041" s="38">
        <v>0.6</v>
      </c>
      <c r="I1041" s="39">
        <f t="shared" si="49"/>
        <v>0</v>
      </c>
      <c r="J1041" s="39" t="e">
        <f t="shared" si="50"/>
        <v>#DIV/0!</v>
      </c>
    </row>
    <row r="1042" spans="1:10" ht="14.25">
      <c r="A1042" s="52" t="s">
        <v>1173</v>
      </c>
      <c r="B1042" s="53" t="s">
        <v>1174</v>
      </c>
      <c r="C1042" s="52" t="s">
        <v>1715</v>
      </c>
      <c r="D1042" s="52"/>
      <c r="E1042" s="54">
        <v>39.59</v>
      </c>
      <c r="F1042" s="55">
        <v>2.42</v>
      </c>
      <c r="G1042" s="37">
        <f t="shared" si="48"/>
        <v>37.17</v>
      </c>
      <c r="H1042" s="38">
        <v>0.6</v>
      </c>
      <c r="I1042" s="39">
        <f t="shared" si="49"/>
        <v>23.754</v>
      </c>
      <c r="J1042" s="39">
        <f t="shared" si="50"/>
        <v>0.065</v>
      </c>
    </row>
    <row r="1043" spans="1:10" ht="14.25">
      <c r="A1043" s="52" t="s">
        <v>1175</v>
      </c>
      <c r="B1043" s="53" t="s">
        <v>1176</v>
      </c>
      <c r="C1043" s="52" t="s">
        <v>1715</v>
      </c>
      <c r="D1043" s="52"/>
      <c r="E1043" s="54">
        <v>8.61</v>
      </c>
      <c r="F1043" s="55">
        <v>3.05</v>
      </c>
      <c r="G1043" s="37">
        <f t="shared" si="48"/>
        <v>5.56</v>
      </c>
      <c r="H1043" s="38">
        <v>0.6</v>
      </c>
      <c r="I1043" s="39">
        <f t="shared" si="49"/>
        <v>5.1659999999999995</v>
      </c>
      <c r="J1043" s="39">
        <f t="shared" si="50"/>
        <v>0.549</v>
      </c>
    </row>
    <row r="1044" spans="1:10" ht="14.25">
      <c r="A1044" s="52" t="s">
        <v>1177</v>
      </c>
      <c r="B1044" s="53" t="s">
        <v>1178</v>
      </c>
      <c r="C1044" s="52" t="s">
        <v>1715</v>
      </c>
      <c r="D1044" s="52"/>
      <c r="E1044" s="54">
        <v>5.67</v>
      </c>
      <c r="F1044" s="55">
        <v>3.05</v>
      </c>
      <c r="G1044" s="37">
        <f t="shared" si="48"/>
        <v>2.62</v>
      </c>
      <c r="H1044" s="38">
        <v>0.6</v>
      </c>
      <c r="I1044" s="39">
        <f t="shared" si="49"/>
        <v>3.4019999999999997</v>
      </c>
      <c r="J1044" s="39">
        <f t="shared" si="50"/>
        <v>1.164</v>
      </c>
    </row>
    <row r="1045" spans="1:10" ht="14.25">
      <c r="A1045" s="52" t="s">
        <v>1179</v>
      </c>
      <c r="B1045" s="53" t="s">
        <v>1180</v>
      </c>
      <c r="C1045" s="52" t="s">
        <v>1715</v>
      </c>
      <c r="D1045" s="52"/>
      <c r="E1045" s="54">
        <v>61.01</v>
      </c>
      <c r="F1045" s="55">
        <v>2.84</v>
      </c>
      <c r="G1045" s="37">
        <f t="shared" si="48"/>
        <v>58.17</v>
      </c>
      <c r="H1045" s="38">
        <v>0.6</v>
      </c>
      <c r="I1045" s="39">
        <f t="shared" si="49"/>
        <v>36.605999999999995</v>
      </c>
      <c r="J1045" s="39">
        <f t="shared" si="50"/>
        <v>0.049</v>
      </c>
    </row>
    <row r="1046" spans="1:10" ht="14.25">
      <c r="A1046" s="52" t="s">
        <v>1181</v>
      </c>
      <c r="B1046" s="53" t="s">
        <v>1182</v>
      </c>
      <c r="C1046" s="52" t="s">
        <v>1715</v>
      </c>
      <c r="D1046" s="52"/>
      <c r="E1046" s="54">
        <v>67.41</v>
      </c>
      <c r="F1046" s="55">
        <v>2.84</v>
      </c>
      <c r="G1046" s="37">
        <f t="shared" si="48"/>
        <v>64.57</v>
      </c>
      <c r="H1046" s="38">
        <v>0.6</v>
      </c>
      <c r="I1046" s="39">
        <f t="shared" si="49"/>
        <v>40.446</v>
      </c>
      <c r="J1046" s="39">
        <f t="shared" si="50"/>
        <v>0.044</v>
      </c>
    </row>
    <row r="1047" spans="1:10" ht="14.25">
      <c r="A1047" s="52" t="s">
        <v>1183</v>
      </c>
      <c r="B1047" s="53" t="s">
        <v>1184</v>
      </c>
      <c r="C1047" s="52" t="s">
        <v>1715</v>
      </c>
      <c r="D1047" s="52"/>
      <c r="E1047" s="54">
        <v>56.7</v>
      </c>
      <c r="F1047" s="55">
        <v>2.84</v>
      </c>
      <c r="G1047" s="37">
        <f t="shared" si="48"/>
        <v>53.86</v>
      </c>
      <c r="H1047" s="38">
        <v>0.6</v>
      </c>
      <c r="I1047" s="39">
        <f t="shared" si="49"/>
        <v>34.02</v>
      </c>
      <c r="J1047" s="39">
        <f t="shared" si="50"/>
        <v>0.053</v>
      </c>
    </row>
    <row r="1048" spans="1:10" ht="14.25">
      <c r="A1048" s="52" t="s">
        <v>1185</v>
      </c>
      <c r="B1048" s="53" t="s">
        <v>1186</v>
      </c>
      <c r="C1048" s="52" t="s">
        <v>1725</v>
      </c>
      <c r="D1048" s="52"/>
      <c r="E1048" s="54">
        <v>2.42</v>
      </c>
      <c r="F1048" s="55">
        <v>1.16</v>
      </c>
      <c r="G1048" s="37">
        <f t="shared" si="48"/>
        <v>1.26</v>
      </c>
      <c r="H1048" s="38">
        <v>0.6</v>
      </c>
      <c r="I1048" s="39">
        <f t="shared" si="49"/>
        <v>1.452</v>
      </c>
      <c r="J1048" s="39">
        <f t="shared" si="50"/>
        <v>0.921</v>
      </c>
    </row>
    <row r="1049" spans="1:10" ht="14.25">
      <c r="A1049" s="52" t="s">
        <v>1187</v>
      </c>
      <c r="B1049" s="53" t="s">
        <v>1188</v>
      </c>
      <c r="C1049" s="52" t="s">
        <v>1715</v>
      </c>
      <c r="D1049" s="52"/>
      <c r="E1049" s="54">
        <v>257.15</v>
      </c>
      <c r="F1049" s="55">
        <v>5.04</v>
      </c>
      <c r="G1049" s="37">
        <f t="shared" si="48"/>
        <v>252.10999999999999</v>
      </c>
      <c r="H1049" s="38">
        <v>0.6</v>
      </c>
      <c r="I1049" s="39">
        <f t="shared" si="49"/>
        <v>154.29</v>
      </c>
      <c r="J1049" s="39">
        <f t="shared" si="50"/>
        <v>0.02</v>
      </c>
    </row>
    <row r="1050" spans="1:10" ht="14.25">
      <c r="A1050" s="52" t="s">
        <v>1189</v>
      </c>
      <c r="B1050" s="53" t="s">
        <v>1190</v>
      </c>
      <c r="C1050" s="52" t="s">
        <v>1715</v>
      </c>
      <c r="D1050" s="52"/>
      <c r="E1050" s="54">
        <v>280.98</v>
      </c>
      <c r="F1050" s="55">
        <v>5.04</v>
      </c>
      <c r="G1050" s="37">
        <f t="shared" si="48"/>
        <v>275.94</v>
      </c>
      <c r="H1050" s="38">
        <v>0.6</v>
      </c>
      <c r="I1050" s="39">
        <f t="shared" si="49"/>
        <v>168.588</v>
      </c>
      <c r="J1050" s="39">
        <f t="shared" si="50"/>
        <v>0.018</v>
      </c>
    </row>
    <row r="1051" spans="1:10" ht="14.25">
      <c r="A1051" s="52" t="s">
        <v>1191</v>
      </c>
      <c r="B1051" s="53" t="s">
        <v>1192</v>
      </c>
      <c r="C1051" s="52" t="s">
        <v>1715</v>
      </c>
      <c r="D1051" s="52"/>
      <c r="E1051" s="54">
        <v>352.49</v>
      </c>
      <c r="F1051" s="55">
        <v>5.04</v>
      </c>
      <c r="G1051" s="37">
        <f t="shared" si="48"/>
        <v>347.45</v>
      </c>
      <c r="H1051" s="38">
        <v>0.6</v>
      </c>
      <c r="I1051" s="39">
        <f t="shared" si="49"/>
        <v>211.494</v>
      </c>
      <c r="J1051" s="39">
        <f t="shared" si="50"/>
        <v>0.015</v>
      </c>
    </row>
    <row r="1052" spans="1:10" ht="14.25">
      <c r="A1052" s="52" t="s">
        <v>1193</v>
      </c>
      <c r="B1052" s="53" t="s">
        <v>1194</v>
      </c>
      <c r="C1052" s="52" t="s">
        <v>1715</v>
      </c>
      <c r="D1052" s="52"/>
      <c r="E1052" s="54">
        <v>15.02</v>
      </c>
      <c r="F1052" s="55">
        <v>8.3</v>
      </c>
      <c r="G1052" s="37">
        <f t="shared" si="48"/>
        <v>6.719999999999999</v>
      </c>
      <c r="H1052" s="38">
        <v>0.6</v>
      </c>
      <c r="I1052" s="39">
        <f t="shared" si="49"/>
        <v>9.011999999999999</v>
      </c>
      <c r="J1052" s="39">
        <f t="shared" si="50"/>
        <v>1.235</v>
      </c>
    </row>
    <row r="1053" spans="1:10" ht="14.25">
      <c r="A1053" s="52" t="s">
        <v>1695</v>
      </c>
      <c r="B1053" s="53" t="s">
        <v>1195</v>
      </c>
      <c r="C1053" s="52" t="s">
        <v>1715</v>
      </c>
      <c r="D1053" s="52"/>
      <c r="E1053" s="54">
        <v>11.45</v>
      </c>
      <c r="F1053" s="55">
        <v>8.3</v>
      </c>
      <c r="G1053" s="37">
        <f t="shared" si="48"/>
        <v>3.1499999999999986</v>
      </c>
      <c r="H1053" s="38">
        <v>0.6</v>
      </c>
      <c r="I1053" s="39">
        <f t="shared" si="49"/>
        <v>6.869999999999999</v>
      </c>
      <c r="J1053" s="39">
        <f t="shared" si="50"/>
        <v>2.635</v>
      </c>
    </row>
    <row r="1054" spans="1:10" ht="14.25">
      <c r="A1054" s="52" t="s">
        <v>1196</v>
      </c>
      <c r="B1054" s="53" t="s">
        <v>1197</v>
      </c>
      <c r="C1054" s="52" t="s">
        <v>1715</v>
      </c>
      <c r="D1054" s="52"/>
      <c r="E1054" s="54"/>
      <c r="F1054" s="55"/>
      <c r="G1054" s="37">
        <f t="shared" si="48"/>
        <v>0</v>
      </c>
      <c r="H1054" s="38">
        <v>0.6</v>
      </c>
      <c r="I1054" s="39">
        <f t="shared" si="49"/>
        <v>0</v>
      </c>
      <c r="J1054" s="39" t="e">
        <f t="shared" si="50"/>
        <v>#DIV/0!</v>
      </c>
    </row>
    <row r="1055" spans="1:10" ht="14.25">
      <c r="A1055" s="52" t="s">
        <v>1198</v>
      </c>
      <c r="B1055" s="53" t="s">
        <v>1199</v>
      </c>
      <c r="C1055" s="52" t="s">
        <v>1715</v>
      </c>
      <c r="D1055" s="52"/>
      <c r="E1055" s="54"/>
      <c r="F1055" s="55"/>
      <c r="G1055" s="37">
        <f t="shared" si="48"/>
        <v>0</v>
      </c>
      <c r="H1055" s="38">
        <v>0.6</v>
      </c>
      <c r="I1055" s="39">
        <f t="shared" si="49"/>
        <v>0</v>
      </c>
      <c r="J1055" s="39" t="e">
        <f t="shared" si="50"/>
        <v>#DIV/0!</v>
      </c>
    </row>
    <row r="1056" spans="1:10" ht="14.25">
      <c r="A1056" s="52" t="s">
        <v>1200</v>
      </c>
      <c r="B1056" s="53" t="s">
        <v>1201</v>
      </c>
      <c r="C1056" s="52" t="s">
        <v>1715</v>
      </c>
      <c r="D1056" s="52"/>
      <c r="E1056" s="54">
        <v>15.75</v>
      </c>
      <c r="F1056" s="55">
        <v>8.3</v>
      </c>
      <c r="G1056" s="37">
        <f t="shared" si="48"/>
        <v>7.449999999999999</v>
      </c>
      <c r="H1056" s="38">
        <v>0.6</v>
      </c>
      <c r="I1056" s="39">
        <f t="shared" si="49"/>
        <v>9.45</v>
      </c>
      <c r="J1056" s="39">
        <f t="shared" si="50"/>
        <v>1.114</v>
      </c>
    </row>
    <row r="1057" spans="1:10" ht="14.25">
      <c r="A1057" s="52" t="s">
        <v>1202</v>
      </c>
      <c r="B1057" s="53" t="s">
        <v>1203</v>
      </c>
      <c r="C1057" s="52" t="s">
        <v>1715</v>
      </c>
      <c r="D1057" s="52"/>
      <c r="E1057" s="54">
        <v>24.26</v>
      </c>
      <c r="F1057" s="55">
        <v>8.3</v>
      </c>
      <c r="G1057" s="37">
        <f t="shared" si="48"/>
        <v>15.96</v>
      </c>
      <c r="H1057" s="38">
        <v>0.6</v>
      </c>
      <c r="I1057" s="39">
        <f t="shared" si="49"/>
        <v>14.556000000000001</v>
      </c>
      <c r="J1057" s="39">
        <f t="shared" si="50"/>
        <v>0.52</v>
      </c>
    </row>
    <row r="1058" spans="1:10" ht="14.25">
      <c r="A1058" s="52" t="s">
        <v>1204</v>
      </c>
      <c r="B1058" s="53" t="s">
        <v>1205</v>
      </c>
      <c r="C1058" s="52" t="s">
        <v>1715</v>
      </c>
      <c r="D1058" s="52"/>
      <c r="E1058" s="54">
        <v>28.14</v>
      </c>
      <c r="F1058" s="55">
        <v>8.3</v>
      </c>
      <c r="G1058" s="37">
        <f t="shared" si="48"/>
        <v>19.84</v>
      </c>
      <c r="H1058" s="38">
        <v>0.6</v>
      </c>
      <c r="I1058" s="39">
        <f t="shared" si="49"/>
        <v>16.884</v>
      </c>
      <c r="J1058" s="39">
        <f t="shared" si="50"/>
        <v>0.418</v>
      </c>
    </row>
    <row r="1059" spans="1:10" ht="14.25">
      <c r="A1059" s="52" t="s">
        <v>1696</v>
      </c>
      <c r="B1059" s="53" t="s">
        <v>1206</v>
      </c>
      <c r="C1059" s="52" t="s">
        <v>1715</v>
      </c>
      <c r="D1059" s="52"/>
      <c r="E1059" s="54">
        <v>32.55</v>
      </c>
      <c r="F1059" s="55">
        <v>8.3</v>
      </c>
      <c r="G1059" s="37">
        <f t="shared" si="48"/>
        <v>24.249999999999996</v>
      </c>
      <c r="H1059" s="38">
        <v>0.6</v>
      </c>
      <c r="I1059" s="39">
        <f t="shared" si="49"/>
        <v>19.529999999999998</v>
      </c>
      <c r="J1059" s="39">
        <f t="shared" si="50"/>
        <v>0.342</v>
      </c>
    </row>
    <row r="1060" spans="1:10" ht="14.25">
      <c r="A1060" s="52" t="s">
        <v>1207</v>
      </c>
      <c r="B1060" s="53" t="s">
        <v>1208</v>
      </c>
      <c r="C1060" s="52" t="s">
        <v>1715</v>
      </c>
      <c r="D1060" s="52"/>
      <c r="E1060" s="54">
        <v>166.74</v>
      </c>
      <c r="F1060" s="55">
        <v>26.04</v>
      </c>
      <c r="G1060" s="37">
        <f t="shared" si="48"/>
        <v>140.70000000000002</v>
      </c>
      <c r="H1060" s="38">
        <v>0.6</v>
      </c>
      <c r="I1060" s="39">
        <f t="shared" si="49"/>
        <v>100.044</v>
      </c>
      <c r="J1060" s="39">
        <f t="shared" si="50"/>
        <v>0.185</v>
      </c>
    </row>
    <row r="1061" spans="1:10" ht="14.25">
      <c r="A1061" s="52" t="s">
        <v>1697</v>
      </c>
      <c r="B1061" s="53" t="s">
        <v>1209</v>
      </c>
      <c r="C1061" s="52" t="s">
        <v>1715</v>
      </c>
      <c r="D1061" s="52"/>
      <c r="E1061" s="54">
        <v>176.19</v>
      </c>
      <c r="F1061" s="55">
        <v>26.04</v>
      </c>
      <c r="G1061" s="37">
        <f t="shared" si="48"/>
        <v>150.15</v>
      </c>
      <c r="H1061" s="38">
        <v>0.6</v>
      </c>
      <c r="I1061" s="39">
        <f t="shared" si="49"/>
        <v>105.714</v>
      </c>
      <c r="J1061" s="39">
        <f t="shared" si="50"/>
        <v>0.173</v>
      </c>
    </row>
    <row r="1062" spans="1:10" ht="14.25">
      <c r="A1062" s="52" t="s">
        <v>1210</v>
      </c>
      <c r="B1062" s="53" t="s">
        <v>1211</v>
      </c>
      <c r="C1062" s="52" t="s">
        <v>1715</v>
      </c>
      <c r="D1062" s="52"/>
      <c r="E1062" s="54">
        <v>158.8</v>
      </c>
      <c r="F1062" s="55">
        <v>7.9</v>
      </c>
      <c r="G1062" s="37">
        <f t="shared" si="48"/>
        <v>150.9</v>
      </c>
      <c r="H1062" s="38">
        <v>0.6</v>
      </c>
      <c r="I1062" s="39">
        <f t="shared" si="49"/>
        <v>95.28</v>
      </c>
      <c r="J1062" s="39">
        <f t="shared" si="50"/>
        <v>0.052</v>
      </c>
    </row>
    <row r="1063" spans="1:10" ht="14.25">
      <c r="A1063" s="52" t="s">
        <v>1212</v>
      </c>
      <c r="B1063" s="53" t="s">
        <v>1213</v>
      </c>
      <c r="C1063" s="52" t="s">
        <v>1715</v>
      </c>
      <c r="D1063" s="52"/>
      <c r="E1063" s="54">
        <v>127</v>
      </c>
      <c r="F1063" s="55">
        <v>7.9</v>
      </c>
      <c r="G1063" s="37">
        <f t="shared" si="48"/>
        <v>119.1</v>
      </c>
      <c r="H1063" s="38">
        <v>0.6</v>
      </c>
      <c r="I1063" s="39">
        <f t="shared" si="49"/>
        <v>76.2</v>
      </c>
      <c r="J1063" s="39">
        <f t="shared" si="50"/>
        <v>0.066</v>
      </c>
    </row>
    <row r="1064" spans="1:10" ht="14.25">
      <c r="A1064" s="52" t="s">
        <v>1214</v>
      </c>
      <c r="B1064" s="53" t="s">
        <v>1215</v>
      </c>
      <c r="C1064" s="52" t="s">
        <v>1715</v>
      </c>
      <c r="D1064" s="52"/>
      <c r="E1064" s="54">
        <v>117.9</v>
      </c>
      <c r="F1064" s="55">
        <v>7.9</v>
      </c>
      <c r="G1064" s="37">
        <f t="shared" si="48"/>
        <v>110</v>
      </c>
      <c r="H1064" s="38">
        <v>0.6</v>
      </c>
      <c r="I1064" s="39">
        <f t="shared" si="49"/>
        <v>70.74</v>
      </c>
      <c r="J1064" s="39">
        <f t="shared" si="50"/>
        <v>0.072</v>
      </c>
    </row>
    <row r="1065" spans="1:10" ht="14.25">
      <c r="A1065" s="52" t="s">
        <v>1216</v>
      </c>
      <c r="B1065" s="53" t="s">
        <v>1217</v>
      </c>
      <c r="C1065" s="52" t="s">
        <v>1715</v>
      </c>
      <c r="D1065" s="52"/>
      <c r="E1065" s="54">
        <v>77.1</v>
      </c>
      <c r="F1065" s="55">
        <v>7.9</v>
      </c>
      <c r="G1065" s="37">
        <f t="shared" si="48"/>
        <v>69.19999999999999</v>
      </c>
      <c r="H1065" s="38">
        <v>0.6</v>
      </c>
      <c r="I1065" s="39">
        <f t="shared" si="49"/>
        <v>46.26</v>
      </c>
      <c r="J1065" s="39">
        <f t="shared" si="50"/>
        <v>0.114</v>
      </c>
    </row>
    <row r="1066" spans="1:10" ht="14.25">
      <c r="A1066" s="52" t="s">
        <v>1218</v>
      </c>
      <c r="B1066" s="53" t="s">
        <v>1219</v>
      </c>
      <c r="C1066" s="52" t="s">
        <v>1715</v>
      </c>
      <c r="D1066" s="52"/>
      <c r="E1066" s="54">
        <v>104.79</v>
      </c>
      <c r="F1066" s="55">
        <v>8.82</v>
      </c>
      <c r="G1066" s="37">
        <f t="shared" si="48"/>
        <v>95.97</v>
      </c>
      <c r="H1066" s="38">
        <v>0.6</v>
      </c>
      <c r="I1066" s="39">
        <f t="shared" si="49"/>
        <v>62.874</v>
      </c>
      <c r="J1066" s="39">
        <f t="shared" si="50"/>
        <v>0.092</v>
      </c>
    </row>
    <row r="1067" spans="1:10" ht="14.25">
      <c r="A1067" s="52" t="s">
        <v>1220</v>
      </c>
      <c r="B1067" s="53" t="s">
        <v>1221</v>
      </c>
      <c r="C1067" s="52" t="s">
        <v>1715</v>
      </c>
      <c r="D1067" s="52"/>
      <c r="E1067" s="54">
        <v>128.63</v>
      </c>
      <c r="F1067" s="55">
        <v>8.82</v>
      </c>
      <c r="G1067" s="37">
        <f t="shared" si="48"/>
        <v>119.81</v>
      </c>
      <c r="H1067" s="38">
        <v>0.6</v>
      </c>
      <c r="I1067" s="39">
        <f t="shared" si="49"/>
        <v>77.178</v>
      </c>
      <c r="J1067" s="39">
        <f t="shared" si="50"/>
        <v>0.074</v>
      </c>
    </row>
    <row r="1068" spans="1:10" ht="14.25">
      <c r="A1068" s="52" t="s">
        <v>1222</v>
      </c>
      <c r="B1068" s="53" t="s">
        <v>1223</v>
      </c>
      <c r="C1068" s="52" t="s">
        <v>1715</v>
      </c>
      <c r="D1068" s="52"/>
      <c r="E1068" s="54">
        <v>166.74</v>
      </c>
      <c r="F1068" s="55">
        <v>8.82</v>
      </c>
      <c r="G1068" s="37">
        <f t="shared" si="48"/>
        <v>157.92000000000002</v>
      </c>
      <c r="H1068" s="38">
        <v>0.6</v>
      </c>
      <c r="I1068" s="39">
        <f t="shared" si="49"/>
        <v>100.044</v>
      </c>
      <c r="J1068" s="39">
        <f t="shared" si="50"/>
        <v>0.056</v>
      </c>
    </row>
    <row r="1069" spans="1:10" ht="14.25">
      <c r="A1069" s="52" t="s">
        <v>1224</v>
      </c>
      <c r="B1069" s="53" t="s">
        <v>1225</v>
      </c>
      <c r="C1069" s="52" t="s">
        <v>1715</v>
      </c>
      <c r="D1069" s="52"/>
      <c r="E1069" s="54">
        <v>209.58</v>
      </c>
      <c r="F1069" s="55">
        <v>8.82</v>
      </c>
      <c r="G1069" s="37">
        <f t="shared" si="48"/>
        <v>200.76000000000002</v>
      </c>
      <c r="H1069" s="38">
        <v>0.6</v>
      </c>
      <c r="I1069" s="39">
        <f t="shared" si="49"/>
        <v>125.748</v>
      </c>
      <c r="J1069" s="39">
        <f t="shared" si="50"/>
        <v>0.044</v>
      </c>
    </row>
    <row r="1070" spans="1:10" ht="14.25">
      <c r="A1070" s="52" t="s">
        <v>1226</v>
      </c>
      <c r="B1070" s="53" t="s">
        <v>1227</v>
      </c>
      <c r="C1070" s="52" t="s">
        <v>1715</v>
      </c>
      <c r="D1070" s="52"/>
      <c r="E1070" s="54">
        <v>233.42</v>
      </c>
      <c r="F1070" s="55">
        <v>8.82</v>
      </c>
      <c r="G1070" s="37">
        <f t="shared" si="48"/>
        <v>224.6</v>
      </c>
      <c r="H1070" s="38">
        <v>0.6</v>
      </c>
      <c r="I1070" s="39">
        <f t="shared" si="49"/>
        <v>140.052</v>
      </c>
      <c r="J1070" s="39">
        <f t="shared" si="50"/>
        <v>0.039</v>
      </c>
    </row>
    <row r="1071" spans="1:10" ht="14.25">
      <c r="A1071" s="52" t="s">
        <v>1228</v>
      </c>
      <c r="B1071" s="53" t="s">
        <v>1229</v>
      </c>
      <c r="C1071" s="52" t="s">
        <v>1715</v>
      </c>
      <c r="D1071" s="52"/>
      <c r="E1071" s="54">
        <v>6.72</v>
      </c>
      <c r="F1071" s="55">
        <v>1.47</v>
      </c>
      <c r="G1071" s="37">
        <f t="shared" si="48"/>
        <v>5.25</v>
      </c>
      <c r="H1071" s="38">
        <v>0.6</v>
      </c>
      <c r="I1071" s="39">
        <f t="shared" si="49"/>
        <v>4.032</v>
      </c>
      <c r="J1071" s="39">
        <f t="shared" si="50"/>
        <v>0.28</v>
      </c>
    </row>
    <row r="1072" spans="1:10" ht="14.25">
      <c r="A1072" s="52" t="s">
        <v>1230</v>
      </c>
      <c r="B1072" s="53" t="s">
        <v>1231</v>
      </c>
      <c r="C1072" s="52" t="s">
        <v>1725</v>
      </c>
      <c r="D1072" s="52"/>
      <c r="E1072" s="54">
        <v>1.47</v>
      </c>
      <c r="F1072" s="55">
        <v>1.05</v>
      </c>
      <c r="G1072" s="37">
        <f t="shared" si="48"/>
        <v>0.41999999999999993</v>
      </c>
      <c r="H1072" s="38">
        <v>0.6</v>
      </c>
      <c r="I1072" s="39">
        <f t="shared" si="49"/>
        <v>0.882</v>
      </c>
      <c r="J1072" s="39">
        <f t="shared" si="50"/>
        <v>2.5</v>
      </c>
    </row>
    <row r="1073" spans="1:10" ht="14.25">
      <c r="A1073" s="52" t="s">
        <v>1232</v>
      </c>
      <c r="B1073" s="53" t="s">
        <v>1233</v>
      </c>
      <c r="C1073" s="52" t="s">
        <v>1715</v>
      </c>
      <c r="D1073" s="52"/>
      <c r="E1073" s="54">
        <v>5.46</v>
      </c>
      <c r="F1073" s="55">
        <v>1.05</v>
      </c>
      <c r="G1073" s="37">
        <f t="shared" si="48"/>
        <v>4.41</v>
      </c>
      <c r="H1073" s="38">
        <v>0.6</v>
      </c>
      <c r="I1073" s="39">
        <f t="shared" si="49"/>
        <v>3.276</v>
      </c>
      <c r="J1073" s="39">
        <f t="shared" si="50"/>
        <v>0.238</v>
      </c>
    </row>
    <row r="1074" spans="1:10" ht="14.25">
      <c r="A1074" s="52" t="s">
        <v>1234</v>
      </c>
      <c r="B1074" s="53" t="s">
        <v>1235</v>
      </c>
      <c r="C1074" s="52" t="s">
        <v>1715</v>
      </c>
      <c r="D1074" s="52"/>
      <c r="E1074" s="54">
        <v>1.58</v>
      </c>
      <c r="F1074" s="55">
        <v>0.63</v>
      </c>
      <c r="G1074" s="37">
        <f t="shared" si="48"/>
        <v>0.9500000000000001</v>
      </c>
      <c r="H1074" s="38">
        <v>0.6</v>
      </c>
      <c r="I1074" s="39">
        <f t="shared" si="49"/>
        <v>0.948</v>
      </c>
      <c r="J1074" s="39">
        <f t="shared" si="50"/>
        <v>0.663</v>
      </c>
    </row>
    <row r="1075" spans="1:10" ht="14.25">
      <c r="A1075" s="52" t="s">
        <v>1236</v>
      </c>
      <c r="B1075" s="53" t="s">
        <v>1237</v>
      </c>
      <c r="C1075" s="52" t="s">
        <v>1715</v>
      </c>
      <c r="D1075" s="52"/>
      <c r="E1075" s="54">
        <v>2.1</v>
      </c>
      <c r="F1075" s="55">
        <v>0.63</v>
      </c>
      <c r="G1075" s="37">
        <f aca="true" t="shared" si="51" ref="G1075:G1138">E1075-F1075</f>
        <v>1.4700000000000002</v>
      </c>
      <c r="H1075" s="38">
        <v>0.6</v>
      </c>
      <c r="I1075" s="39">
        <f t="shared" si="49"/>
        <v>1.26</v>
      </c>
      <c r="J1075" s="39">
        <f t="shared" si="50"/>
        <v>0.429</v>
      </c>
    </row>
    <row r="1076" spans="1:10" ht="14.25">
      <c r="A1076" s="52" t="s">
        <v>1238</v>
      </c>
      <c r="B1076" s="53" t="s">
        <v>1239</v>
      </c>
      <c r="C1076" s="52" t="s">
        <v>1725</v>
      </c>
      <c r="D1076" s="52"/>
      <c r="E1076" s="54">
        <v>0.5</v>
      </c>
      <c r="F1076" s="55">
        <v>0.3</v>
      </c>
      <c r="G1076" s="37">
        <f t="shared" si="51"/>
        <v>0.2</v>
      </c>
      <c r="H1076" s="38">
        <v>0.6</v>
      </c>
      <c r="I1076" s="39">
        <f t="shared" si="49"/>
        <v>0.3</v>
      </c>
      <c r="J1076" s="39">
        <f t="shared" si="50"/>
        <v>1.5</v>
      </c>
    </row>
    <row r="1077" spans="1:10" ht="14.25">
      <c r="A1077" s="52" t="s">
        <v>1240</v>
      </c>
      <c r="B1077" s="53" t="s">
        <v>1241</v>
      </c>
      <c r="C1077" s="52" t="s">
        <v>1725</v>
      </c>
      <c r="D1077" s="52"/>
      <c r="E1077" s="54">
        <v>0.6</v>
      </c>
      <c r="F1077" s="55">
        <v>0.3</v>
      </c>
      <c r="G1077" s="37">
        <f t="shared" si="51"/>
        <v>0.3</v>
      </c>
      <c r="H1077" s="38">
        <v>0.6</v>
      </c>
      <c r="I1077" s="39">
        <f t="shared" si="49"/>
        <v>0.36</v>
      </c>
      <c r="J1077" s="39">
        <f t="shared" si="50"/>
        <v>1</v>
      </c>
    </row>
    <row r="1078" spans="1:10" ht="14.25">
      <c r="A1078" s="52" t="s">
        <v>1242</v>
      </c>
      <c r="B1078" s="53" t="s">
        <v>1243</v>
      </c>
      <c r="C1078" s="52" t="s">
        <v>1725</v>
      </c>
      <c r="D1078" s="52"/>
      <c r="E1078" s="54">
        <v>0.8</v>
      </c>
      <c r="F1078" s="55">
        <v>0.3</v>
      </c>
      <c r="G1078" s="37">
        <f t="shared" si="51"/>
        <v>0.5</v>
      </c>
      <c r="H1078" s="38">
        <v>0.6</v>
      </c>
      <c r="I1078" s="39">
        <f t="shared" si="49"/>
        <v>0.48</v>
      </c>
      <c r="J1078" s="39">
        <f t="shared" si="50"/>
        <v>0.6</v>
      </c>
    </row>
    <row r="1079" spans="1:10" ht="14.25">
      <c r="A1079" s="52" t="s">
        <v>1244</v>
      </c>
      <c r="B1079" s="53" t="s">
        <v>1245</v>
      </c>
      <c r="C1079" s="52" t="s">
        <v>1725</v>
      </c>
      <c r="D1079" s="52"/>
      <c r="E1079" s="54">
        <v>1.1</v>
      </c>
      <c r="F1079" s="55">
        <v>0.4</v>
      </c>
      <c r="G1079" s="37">
        <f t="shared" si="51"/>
        <v>0.7000000000000001</v>
      </c>
      <c r="H1079" s="38">
        <v>0.6</v>
      </c>
      <c r="I1079" s="39">
        <f t="shared" si="49"/>
        <v>0.66</v>
      </c>
      <c r="J1079" s="39">
        <f t="shared" si="50"/>
        <v>0.571</v>
      </c>
    </row>
    <row r="1080" spans="1:10" ht="14.25">
      <c r="A1080" s="52" t="s">
        <v>1246</v>
      </c>
      <c r="B1080" s="53" t="s">
        <v>1247</v>
      </c>
      <c r="C1080" s="52" t="s">
        <v>1725</v>
      </c>
      <c r="D1080" s="52"/>
      <c r="E1080" s="54">
        <v>1.3</v>
      </c>
      <c r="F1080" s="55">
        <v>0.4</v>
      </c>
      <c r="G1080" s="37">
        <f t="shared" si="51"/>
        <v>0.9</v>
      </c>
      <c r="H1080" s="38">
        <v>0.6</v>
      </c>
      <c r="I1080" s="39">
        <f t="shared" si="49"/>
        <v>0.78</v>
      </c>
      <c r="J1080" s="39">
        <f t="shared" si="50"/>
        <v>0.444</v>
      </c>
    </row>
    <row r="1081" spans="1:10" ht="14.25">
      <c r="A1081" s="52" t="s">
        <v>1248</v>
      </c>
      <c r="B1081" s="53" t="s">
        <v>1249</v>
      </c>
      <c r="C1081" s="52" t="s">
        <v>1725</v>
      </c>
      <c r="D1081" s="52"/>
      <c r="E1081" s="54">
        <v>1.8</v>
      </c>
      <c r="F1081" s="55">
        <v>0.4</v>
      </c>
      <c r="G1081" s="37">
        <f t="shared" si="51"/>
        <v>1.4</v>
      </c>
      <c r="H1081" s="38">
        <v>0.6</v>
      </c>
      <c r="I1081" s="39">
        <f t="shared" si="49"/>
        <v>1.08</v>
      </c>
      <c r="J1081" s="39">
        <f t="shared" si="50"/>
        <v>0.286</v>
      </c>
    </row>
    <row r="1082" spans="1:10" ht="14.25">
      <c r="A1082" s="52" t="s">
        <v>1250</v>
      </c>
      <c r="B1082" s="53" t="s">
        <v>1251</v>
      </c>
      <c r="C1082" s="52" t="s">
        <v>1725</v>
      </c>
      <c r="D1082" s="52"/>
      <c r="E1082" s="54">
        <v>2.3</v>
      </c>
      <c r="F1082" s="55">
        <v>0.4</v>
      </c>
      <c r="G1082" s="37">
        <f t="shared" si="51"/>
        <v>1.9</v>
      </c>
      <c r="H1082" s="38">
        <v>0.6</v>
      </c>
      <c r="I1082" s="39">
        <f t="shared" si="49"/>
        <v>1.38</v>
      </c>
      <c r="J1082" s="39">
        <f t="shared" si="50"/>
        <v>0.211</v>
      </c>
    </row>
    <row r="1083" spans="1:10" ht="14.25">
      <c r="A1083" s="52" t="s">
        <v>1252</v>
      </c>
      <c r="B1083" s="53" t="s">
        <v>1253</v>
      </c>
      <c r="C1083" s="52" t="s">
        <v>1725</v>
      </c>
      <c r="D1083" s="52"/>
      <c r="E1083" s="54">
        <v>3.6</v>
      </c>
      <c r="F1083" s="55">
        <v>0.4</v>
      </c>
      <c r="G1083" s="37">
        <f t="shared" si="51"/>
        <v>3.2</v>
      </c>
      <c r="H1083" s="38">
        <v>0.6</v>
      </c>
      <c r="I1083" s="39">
        <f t="shared" si="49"/>
        <v>2.16</v>
      </c>
      <c r="J1083" s="39">
        <f t="shared" si="50"/>
        <v>0.125</v>
      </c>
    </row>
    <row r="1084" spans="1:10" ht="14.25">
      <c r="A1084" s="52" t="s">
        <v>1254</v>
      </c>
      <c r="B1084" s="53" t="s">
        <v>1255</v>
      </c>
      <c r="C1084" s="52" t="s">
        <v>1725</v>
      </c>
      <c r="D1084" s="52"/>
      <c r="E1084" s="54">
        <v>6.7</v>
      </c>
      <c r="F1084" s="55">
        <v>0.5</v>
      </c>
      <c r="G1084" s="37">
        <f t="shared" si="51"/>
        <v>6.2</v>
      </c>
      <c r="H1084" s="38">
        <v>0.6</v>
      </c>
      <c r="I1084" s="39">
        <f t="shared" si="49"/>
        <v>4.02</v>
      </c>
      <c r="J1084" s="39">
        <f t="shared" si="50"/>
        <v>0.081</v>
      </c>
    </row>
    <row r="1085" spans="1:10" ht="14.25">
      <c r="A1085" s="52" t="s">
        <v>1256</v>
      </c>
      <c r="B1085" s="53" t="s">
        <v>1257</v>
      </c>
      <c r="C1085" s="52" t="s">
        <v>1725</v>
      </c>
      <c r="D1085" s="52"/>
      <c r="E1085" s="54">
        <v>0.4</v>
      </c>
      <c r="F1085" s="55">
        <v>0.3</v>
      </c>
      <c r="G1085" s="37">
        <f t="shared" si="51"/>
        <v>0.10000000000000003</v>
      </c>
      <c r="H1085" s="38">
        <v>0.6</v>
      </c>
      <c r="I1085" s="39">
        <f t="shared" si="49"/>
        <v>0.24</v>
      </c>
      <c r="J1085" s="39">
        <f t="shared" si="50"/>
        <v>3</v>
      </c>
    </row>
    <row r="1086" spans="1:10" ht="14.25">
      <c r="A1086" s="52" t="s">
        <v>1258</v>
      </c>
      <c r="B1086" s="53" t="s">
        <v>1259</v>
      </c>
      <c r="C1086" s="52" t="s">
        <v>1715</v>
      </c>
      <c r="D1086" s="52"/>
      <c r="E1086" s="54">
        <v>3.2</v>
      </c>
      <c r="F1086" s="55">
        <v>1</v>
      </c>
      <c r="G1086" s="37">
        <f t="shared" si="51"/>
        <v>2.2</v>
      </c>
      <c r="H1086" s="38">
        <v>0.6</v>
      </c>
      <c r="I1086" s="39">
        <f t="shared" si="49"/>
        <v>1.92</v>
      </c>
      <c r="J1086" s="39">
        <f t="shared" si="50"/>
        <v>0.455</v>
      </c>
    </row>
    <row r="1087" spans="1:10" ht="14.25">
      <c r="A1087" s="52" t="s">
        <v>1260</v>
      </c>
      <c r="B1087" s="53" t="s">
        <v>1261</v>
      </c>
      <c r="C1087" s="52" t="s">
        <v>1725</v>
      </c>
      <c r="D1087" s="52"/>
      <c r="E1087" s="54">
        <v>0.9</v>
      </c>
      <c r="F1087" s="55">
        <v>0.6</v>
      </c>
      <c r="G1087" s="37">
        <f t="shared" si="51"/>
        <v>0.30000000000000004</v>
      </c>
      <c r="H1087" s="38">
        <v>0.6</v>
      </c>
      <c r="I1087" s="39">
        <f t="shared" si="49"/>
        <v>0.54</v>
      </c>
      <c r="J1087" s="39">
        <f t="shared" si="50"/>
        <v>2</v>
      </c>
    </row>
    <row r="1088" spans="1:10" ht="14.25">
      <c r="A1088" s="52" t="s">
        <v>1262</v>
      </c>
      <c r="B1088" s="53" t="s">
        <v>1263</v>
      </c>
      <c r="C1088" s="52" t="s">
        <v>1725</v>
      </c>
      <c r="D1088" s="52"/>
      <c r="E1088" s="54">
        <v>1.1</v>
      </c>
      <c r="F1088" s="55">
        <v>0.6</v>
      </c>
      <c r="G1088" s="37">
        <f t="shared" si="51"/>
        <v>0.5000000000000001</v>
      </c>
      <c r="H1088" s="38">
        <v>0.6</v>
      </c>
      <c r="I1088" s="39">
        <f t="shared" si="49"/>
        <v>0.66</v>
      </c>
      <c r="J1088" s="39">
        <f t="shared" si="50"/>
        <v>1.2</v>
      </c>
    </row>
    <row r="1089" spans="1:10" ht="14.25">
      <c r="A1089" s="52" t="s">
        <v>1264</v>
      </c>
      <c r="B1089" s="53" t="s">
        <v>1265</v>
      </c>
      <c r="C1089" s="52" t="s">
        <v>1725</v>
      </c>
      <c r="D1089" s="52"/>
      <c r="E1089" s="54">
        <v>1.3</v>
      </c>
      <c r="F1089" s="55">
        <v>0.6</v>
      </c>
      <c r="G1089" s="37">
        <f t="shared" si="51"/>
        <v>0.7000000000000001</v>
      </c>
      <c r="H1089" s="38">
        <v>0.6</v>
      </c>
      <c r="I1089" s="39">
        <f t="shared" si="49"/>
        <v>0.78</v>
      </c>
      <c r="J1089" s="39">
        <f t="shared" si="50"/>
        <v>0.857</v>
      </c>
    </row>
    <row r="1090" spans="1:10" ht="14.25">
      <c r="A1090" s="52" t="s">
        <v>1266</v>
      </c>
      <c r="B1090" s="53" t="s">
        <v>1267</v>
      </c>
      <c r="C1090" s="52" t="s">
        <v>1725</v>
      </c>
      <c r="D1090" s="52"/>
      <c r="E1090" s="54">
        <v>1.8</v>
      </c>
      <c r="F1090" s="55">
        <v>0.6</v>
      </c>
      <c r="G1090" s="37">
        <f t="shared" si="51"/>
        <v>1.2000000000000002</v>
      </c>
      <c r="H1090" s="38">
        <v>0.6</v>
      </c>
      <c r="I1090" s="39">
        <f t="shared" si="49"/>
        <v>1.08</v>
      </c>
      <c r="J1090" s="39">
        <f t="shared" si="50"/>
        <v>0.5</v>
      </c>
    </row>
    <row r="1091" spans="1:10" ht="14.25">
      <c r="A1091" s="52" t="s">
        <v>1268</v>
      </c>
      <c r="B1091" s="53" t="s">
        <v>1269</v>
      </c>
      <c r="C1091" s="52" t="s">
        <v>1725</v>
      </c>
      <c r="D1091" s="52"/>
      <c r="E1091" s="54">
        <v>1.8</v>
      </c>
      <c r="F1091" s="55">
        <v>0.6</v>
      </c>
      <c r="G1091" s="37">
        <f t="shared" si="51"/>
        <v>1.2000000000000002</v>
      </c>
      <c r="H1091" s="38">
        <v>0.6</v>
      </c>
      <c r="I1091" s="39">
        <f t="shared" si="49"/>
        <v>1.08</v>
      </c>
      <c r="J1091" s="39">
        <f t="shared" si="50"/>
        <v>0.5</v>
      </c>
    </row>
    <row r="1092" spans="1:10" ht="14.25">
      <c r="A1092" s="52" t="s">
        <v>1270</v>
      </c>
      <c r="B1092" s="53" t="s">
        <v>1271</v>
      </c>
      <c r="C1092" s="52" t="s">
        <v>1725</v>
      </c>
      <c r="D1092" s="52"/>
      <c r="E1092" s="54">
        <v>2</v>
      </c>
      <c r="F1092" s="55">
        <v>0.6</v>
      </c>
      <c r="G1092" s="37">
        <f t="shared" si="51"/>
        <v>1.4</v>
      </c>
      <c r="H1092" s="38">
        <v>0.6</v>
      </c>
      <c r="I1092" s="39">
        <f t="shared" si="49"/>
        <v>1.2</v>
      </c>
      <c r="J1092" s="39">
        <f t="shared" si="50"/>
        <v>0.429</v>
      </c>
    </row>
    <row r="1093" spans="1:10" ht="14.25">
      <c r="A1093" s="52" t="s">
        <v>1272</v>
      </c>
      <c r="B1093" s="53" t="s">
        <v>1273</v>
      </c>
      <c r="C1093" s="52" t="s">
        <v>1725</v>
      </c>
      <c r="D1093" s="52"/>
      <c r="E1093" s="54">
        <v>2.4</v>
      </c>
      <c r="F1093" s="55">
        <v>0.6</v>
      </c>
      <c r="G1093" s="37">
        <f t="shared" si="51"/>
        <v>1.7999999999999998</v>
      </c>
      <c r="H1093" s="38">
        <v>0.6</v>
      </c>
      <c r="I1093" s="39">
        <f t="shared" si="49"/>
        <v>1.44</v>
      </c>
      <c r="J1093" s="39">
        <f t="shared" si="50"/>
        <v>0.333</v>
      </c>
    </row>
    <row r="1094" spans="1:10" ht="14.25">
      <c r="A1094" s="52" t="s">
        <v>1274</v>
      </c>
      <c r="B1094" s="53" t="s">
        <v>1275</v>
      </c>
      <c r="C1094" s="52" t="s">
        <v>1725</v>
      </c>
      <c r="D1094" s="52"/>
      <c r="E1094" s="54">
        <v>2.9</v>
      </c>
      <c r="F1094" s="55">
        <v>0.6</v>
      </c>
      <c r="G1094" s="37">
        <f t="shared" si="51"/>
        <v>2.3</v>
      </c>
      <c r="H1094" s="38">
        <v>0.6</v>
      </c>
      <c r="I1094" s="39">
        <f t="shared" si="49"/>
        <v>1.74</v>
      </c>
      <c r="J1094" s="39">
        <f t="shared" si="50"/>
        <v>0.261</v>
      </c>
    </row>
    <row r="1095" spans="1:10" ht="14.25">
      <c r="A1095" s="52" t="s">
        <v>1276</v>
      </c>
      <c r="B1095" s="53" t="s">
        <v>1277</v>
      </c>
      <c r="C1095" s="52" t="s">
        <v>1725</v>
      </c>
      <c r="D1095" s="52"/>
      <c r="E1095" s="54">
        <v>1.5</v>
      </c>
      <c r="F1095" s="55">
        <v>0.6</v>
      </c>
      <c r="G1095" s="37">
        <f t="shared" si="51"/>
        <v>0.9</v>
      </c>
      <c r="H1095" s="38">
        <v>0.6</v>
      </c>
      <c r="I1095" s="39">
        <f aca="true" t="shared" si="52" ref="I1095:I1158">E1095*H1095</f>
        <v>0.8999999999999999</v>
      </c>
      <c r="J1095" s="39">
        <f aca="true" t="shared" si="53" ref="J1095:J1158">ROUND(F1095/G1095,3)</f>
        <v>0.667</v>
      </c>
    </row>
    <row r="1096" spans="1:10" ht="14.25">
      <c r="A1096" s="52" t="s">
        <v>1278</v>
      </c>
      <c r="B1096" s="53" t="s">
        <v>1279</v>
      </c>
      <c r="C1096" s="52" t="s">
        <v>1725</v>
      </c>
      <c r="D1096" s="52"/>
      <c r="E1096" s="54">
        <v>2</v>
      </c>
      <c r="F1096" s="55">
        <v>0.6</v>
      </c>
      <c r="G1096" s="37">
        <f t="shared" si="51"/>
        <v>1.4</v>
      </c>
      <c r="H1096" s="38">
        <v>0.6</v>
      </c>
      <c r="I1096" s="39">
        <f t="shared" si="52"/>
        <v>1.2</v>
      </c>
      <c r="J1096" s="39">
        <f t="shared" si="53"/>
        <v>0.429</v>
      </c>
    </row>
    <row r="1097" spans="1:10" ht="14.25">
      <c r="A1097" s="52" t="s">
        <v>1280</v>
      </c>
      <c r="B1097" s="53" t="s">
        <v>1281</v>
      </c>
      <c r="C1097" s="52" t="s">
        <v>1725</v>
      </c>
      <c r="D1097" s="52"/>
      <c r="E1097" s="54">
        <v>2.6</v>
      </c>
      <c r="F1097" s="55">
        <v>0.6</v>
      </c>
      <c r="G1097" s="37">
        <f t="shared" si="51"/>
        <v>2</v>
      </c>
      <c r="H1097" s="38">
        <v>0.6</v>
      </c>
      <c r="I1097" s="39">
        <f t="shared" si="52"/>
        <v>1.56</v>
      </c>
      <c r="J1097" s="39">
        <f t="shared" si="53"/>
        <v>0.3</v>
      </c>
    </row>
    <row r="1098" spans="1:10" ht="14.25">
      <c r="A1098" s="52" t="s">
        <v>1282</v>
      </c>
      <c r="B1098" s="53" t="s">
        <v>1283</v>
      </c>
      <c r="C1098" s="52" t="s">
        <v>1725</v>
      </c>
      <c r="D1098" s="52"/>
      <c r="E1098" s="54">
        <v>3</v>
      </c>
      <c r="F1098" s="55">
        <v>0.6</v>
      </c>
      <c r="G1098" s="37">
        <f t="shared" si="51"/>
        <v>2.4</v>
      </c>
      <c r="H1098" s="38">
        <v>0.6</v>
      </c>
      <c r="I1098" s="39">
        <f t="shared" si="52"/>
        <v>1.7999999999999998</v>
      </c>
      <c r="J1098" s="39">
        <f t="shared" si="53"/>
        <v>0.25</v>
      </c>
    </row>
    <row r="1099" spans="1:10" ht="14.25">
      <c r="A1099" s="52" t="s">
        <v>1284</v>
      </c>
      <c r="B1099" s="53" t="s">
        <v>1285</v>
      </c>
      <c r="C1099" s="52" t="s">
        <v>1725</v>
      </c>
      <c r="D1099" s="52"/>
      <c r="E1099" s="54">
        <v>10.2</v>
      </c>
      <c r="F1099" s="55">
        <v>1</v>
      </c>
      <c r="G1099" s="37">
        <f t="shared" si="51"/>
        <v>9.2</v>
      </c>
      <c r="H1099" s="38">
        <v>0.6</v>
      </c>
      <c r="I1099" s="39">
        <f t="shared" si="52"/>
        <v>6.119999999999999</v>
      </c>
      <c r="J1099" s="39">
        <f t="shared" si="53"/>
        <v>0.109</v>
      </c>
    </row>
    <row r="1100" spans="1:10" ht="14.25">
      <c r="A1100" s="52" t="s">
        <v>1286</v>
      </c>
      <c r="B1100" s="53" t="s">
        <v>1287</v>
      </c>
      <c r="C1100" s="52" t="s">
        <v>1725</v>
      </c>
      <c r="D1100" s="52"/>
      <c r="E1100" s="54">
        <v>12</v>
      </c>
      <c r="F1100" s="55">
        <v>1</v>
      </c>
      <c r="G1100" s="37">
        <f t="shared" si="51"/>
        <v>11</v>
      </c>
      <c r="H1100" s="38">
        <v>0.6</v>
      </c>
      <c r="I1100" s="39">
        <f t="shared" si="52"/>
        <v>7.199999999999999</v>
      </c>
      <c r="J1100" s="39">
        <f t="shared" si="53"/>
        <v>0.091</v>
      </c>
    </row>
    <row r="1101" spans="1:10" ht="14.25">
      <c r="A1101" s="52" t="s">
        <v>1288</v>
      </c>
      <c r="B1101" s="53" t="s">
        <v>1289</v>
      </c>
      <c r="C1101" s="52" t="s">
        <v>1725</v>
      </c>
      <c r="D1101" s="52"/>
      <c r="E1101" s="54">
        <v>2</v>
      </c>
      <c r="F1101" s="55">
        <v>0.6</v>
      </c>
      <c r="G1101" s="37">
        <f t="shared" si="51"/>
        <v>1.4</v>
      </c>
      <c r="H1101" s="38">
        <v>0.6</v>
      </c>
      <c r="I1101" s="39">
        <f t="shared" si="52"/>
        <v>1.2</v>
      </c>
      <c r="J1101" s="39">
        <f t="shared" si="53"/>
        <v>0.429</v>
      </c>
    </row>
    <row r="1102" spans="1:10" ht="14.25">
      <c r="A1102" s="52" t="s">
        <v>1290</v>
      </c>
      <c r="B1102" s="53" t="s">
        <v>1291</v>
      </c>
      <c r="C1102" s="52" t="s">
        <v>1725</v>
      </c>
      <c r="D1102" s="52"/>
      <c r="E1102" s="54">
        <v>4.4</v>
      </c>
      <c r="F1102" s="55">
        <v>0.6</v>
      </c>
      <c r="G1102" s="37">
        <f t="shared" si="51"/>
        <v>3.8000000000000003</v>
      </c>
      <c r="H1102" s="38">
        <v>0.6</v>
      </c>
      <c r="I1102" s="39">
        <f t="shared" si="52"/>
        <v>2.64</v>
      </c>
      <c r="J1102" s="39">
        <f t="shared" si="53"/>
        <v>0.158</v>
      </c>
    </row>
    <row r="1103" spans="1:10" ht="14.25">
      <c r="A1103" s="52" t="s">
        <v>1292</v>
      </c>
      <c r="B1103" s="53" t="s">
        <v>1293</v>
      </c>
      <c r="C1103" s="52" t="s">
        <v>1725</v>
      </c>
      <c r="D1103" s="52"/>
      <c r="E1103" s="54">
        <v>2.2</v>
      </c>
      <c r="F1103" s="55">
        <v>0.6</v>
      </c>
      <c r="G1103" s="37">
        <f t="shared" si="51"/>
        <v>1.6</v>
      </c>
      <c r="H1103" s="38">
        <v>0.6</v>
      </c>
      <c r="I1103" s="39">
        <f t="shared" si="52"/>
        <v>1.32</v>
      </c>
      <c r="J1103" s="39">
        <f t="shared" si="53"/>
        <v>0.375</v>
      </c>
    </row>
    <row r="1104" spans="1:10" ht="14.25">
      <c r="A1104" s="52" t="s">
        <v>1294</v>
      </c>
      <c r="B1104" s="53" t="s">
        <v>1295</v>
      </c>
      <c r="C1104" s="52" t="s">
        <v>1725</v>
      </c>
      <c r="D1104" s="52"/>
      <c r="E1104" s="54">
        <v>3.5</v>
      </c>
      <c r="F1104" s="55">
        <v>0.6</v>
      </c>
      <c r="G1104" s="37">
        <f t="shared" si="51"/>
        <v>2.9</v>
      </c>
      <c r="H1104" s="38">
        <v>0.6</v>
      </c>
      <c r="I1104" s="39">
        <f t="shared" si="52"/>
        <v>2.1</v>
      </c>
      <c r="J1104" s="39">
        <f t="shared" si="53"/>
        <v>0.207</v>
      </c>
    </row>
    <row r="1105" spans="1:10" ht="14.25">
      <c r="A1105" s="52" t="s">
        <v>1296</v>
      </c>
      <c r="B1105" s="53" t="s">
        <v>1297</v>
      </c>
      <c r="C1105" s="52" t="s">
        <v>1725</v>
      </c>
      <c r="D1105" s="52"/>
      <c r="E1105" s="54">
        <v>4.9</v>
      </c>
      <c r="F1105" s="55">
        <v>0.6</v>
      </c>
      <c r="G1105" s="37">
        <f t="shared" si="51"/>
        <v>4.300000000000001</v>
      </c>
      <c r="H1105" s="38">
        <v>0.6</v>
      </c>
      <c r="I1105" s="39">
        <f t="shared" si="52"/>
        <v>2.94</v>
      </c>
      <c r="J1105" s="39">
        <f t="shared" si="53"/>
        <v>0.14</v>
      </c>
    </row>
    <row r="1106" spans="1:10" ht="14.25">
      <c r="A1106" s="52" t="s">
        <v>1298</v>
      </c>
      <c r="B1106" s="53" t="s">
        <v>1299</v>
      </c>
      <c r="C1106" s="52" t="s">
        <v>1725</v>
      </c>
      <c r="D1106" s="52"/>
      <c r="E1106" s="54">
        <v>6.4</v>
      </c>
      <c r="F1106" s="55">
        <v>0.6</v>
      </c>
      <c r="G1106" s="37">
        <f t="shared" si="51"/>
        <v>5.800000000000001</v>
      </c>
      <c r="H1106" s="38">
        <v>0.6</v>
      </c>
      <c r="I1106" s="39">
        <f t="shared" si="52"/>
        <v>3.84</v>
      </c>
      <c r="J1106" s="39">
        <f t="shared" si="53"/>
        <v>0.103</v>
      </c>
    </row>
    <row r="1107" spans="1:10" ht="14.25">
      <c r="A1107" s="52" t="s">
        <v>1300</v>
      </c>
      <c r="B1107" s="53" t="s">
        <v>1301</v>
      </c>
      <c r="C1107" s="52" t="s">
        <v>1725</v>
      </c>
      <c r="D1107" s="52"/>
      <c r="E1107" s="54">
        <v>1.2</v>
      </c>
      <c r="F1107" s="55">
        <v>0.6</v>
      </c>
      <c r="G1107" s="37">
        <f t="shared" si="51"/>
        <v>0.6</v>
      </c>
      <c r="H1107" s="38">
        <v>0.6</v>
      </c>
      <c r="I1107" s="39">
        <f t="shared" si="52"/>
        <v>0.72</v>
      </c>
      <c r="J1107" s="39">
        <f t="shared" si="53"/>
        <v>1</v>
      </c>
    </row>
    <row r="1108" spans="1:10" ht="14.25">
      <c r="A1108" s="52" t="s">
        <v>1302</v>
      </c>
      <c r="B1108" s="53" t="s">
        <v>1303</v>
      </c>
      <c r="C1108" s="52" t="s">
        <v>1725</v>
      </c>
      <c r="D1108" s="52"/>
      <c r="E1108" s="54">
        <v>1.3</v>
      </c>
      <c r="F1108" s="55">
        <v>0.6</v>
      </c>
      <c r="G1108" s="37">
        <f t="shared" si="51"/>
        <v>0.7000000000000001</v>
      </c>
      <c r="H1108" s="38">
        <v>0.6</v>
      </c>
      <c r="I1108" s="39">
        <f t="shared" si="52"/>
        <v>0.78</v>
      </c>
      <c r="J1108" s="39">
        <f t="shared" si="53"/>
        <v>0.857</v>
      </c>
    </row>
    <row r="1109" spans="1:10" ht="14.25">
      <c r="A1109" s="52" t="s">
        <v>1304</v>
      </c>
      <c r="B1109" s="53" t="s">
        <v>1305</v>
      </c>
      <c r="C1109" s="52" t="s">
        <v>1725</v>
      </c>
      <c r="D1109" s="52"/>
      <c r="E1109" s="54">
        <v>1.4</v>
      </c>
      <c r="F1109" s="55">
        <v>0.6</v>
      </c>
      <c r="G1109" s="37">
        <f t="shared" si="51"/>
        <v>0.7999999999999999</v>
      </c>
      <c r="H1109" s="38">
        <v>0.6</v>
      </c>
      <c r="I1109" s="39">
        <f t="shared" si="52"/>
        <v>0.84</v>
      </c>
      <c r="J1109" s="39">
        <f t="shared" si="53"/>
        <v>0.75</v>
      </c>
    </row>
    <row r="1110" spans="1:10" ht="14.25">
      <c r="A1110" s="52" t="s">
        <v>1306</v>
      </c>
      <c r="B1110" s="53" t="s">
        <v>1307</v>
      </c>
      <c r="C1110" s="52" t="s">
        <v>1725</v>
      </c>
      <c r="D1110" s="52"/>
      <c r="E1110" s="54">
        <v>1.7</v>
      </c>
      <c r="F1110" s="55">
        <v>0.6</v>
      </c>
      <c r="G1110" s="37">
        <f t="shared" si="51"/>
        <v>1.1</v>
      </c>
      <c r="H1110" s="38">
        <v>0.6</v>
      </c>
      <c r="I1110" s="39">
        <f t="shared" si="52"/>
        <v>1.02</v>
      </c>
      <c r="J1110" s="39">
        <f t="shared" si="53"/>
        <v>0.545</v>
      </c>
    </row>
    <row r="1111" spans="1:10" ht="14.25">
      <c r="A1111" s="52" t="s">
        <v>1308</v>
      </c>
      <c r="B1111" s="53" t="s">
        <v>1309</v>
      </c>
      <c r="C1111" s="52" t="s">
        <v>1725</v>
      </c>
      <c r="D1111" s="52"/>
      <c r="E1111" s="54">
        <v>1.8</v>
      </c>
      <c r="F1111" s="55">
        <v>0.6</v>
      </c>
      <c r="G1111" s="37">
        <f t="shared" si="51"/>
        <v>1.2000000000000002</v>
      </c>
      <c r="H1111" s="38">
        <v>0.6</v>
      </c>
      <c r="I1111" s="39">
        <f t="shared" si="52"/>
        <v>1.08</v>
      </c>
      <c r="J1111" s="39">
        <f t="shared" si="53"/>
        <v>0.5</v>
      </c>
    </row>
    <row r="1112" spans="1:10" ht="14.25">
      <c r="A1112" s="52" t="s">
        <v>1310</v>
      </c>
      <c r="B1112" s="53" t="s">
        <v>1311</v>
      </c>
      <c r="C1112" s="52" t="s">
        <v>1725</v>
      </c>
      <c r="D1112" s="52"/>
      <c r="E1112" s="54">
        <v>2</v>
      </c>
      <c r="F1112" s="55">
        <v>0.6</v>
      </c>
      <c r="G1112" s="37">
        <f t="shared" si="51"/>
        <v>1.4</v>
      </c>
      <c r="H1112" s="38">
        <v>0.6</v>
      </c>
      <c r="I1112" s="39">
        <f t="shared" si="52"/>
        <v>1.2</v>
      </c>
      <c r="J1112" s="39">
        <f t="shared" si="53"/>
        <v>0.429</v>
      </c>
    </row>
    <row r="1113" spans="1:10" ht="14.25">
      <c r="A1113" s="52" t="s">
        <v>1698</v>
      </c>
      <c r="B1113" s="53" t="s">
        <v>1311</v>
      </c>
      <c r="C1113" s="52" t="s">
        <v>1725</v>
      </c>
      <c r="D1113" s="52"/>
      <c r="E1113" s="54">
        <v>2.1</v>
      </c>
      <c r="F1113" s="55">
        <v>0.8</v>
      </c>
      <c r="G1113" s="37">
        <f t="shared" si="51"/>
        <v>1.3</v>
      </c>
      <c r="H1113" s="38">
        <v>0.6</v>
      </c>
      <c r="I1113" s="39">
        <f t="shared" si="52"/>
        <v>1.26</v>
      </c>
      <c r="J1113" s="39">
        <f t="shared" si="53"/>
        <v>0.615</v>
      </c>
    </row>
    <row r="1114" spans="1:10" ht="14.25">
      <c r="A1114" s="52" t="s">
        <v>1312</v>
      </c>
      <c r="B1114" s="53" t="s">
        <v>1313</v>
      </c>
      <c r="C1114" s="52" t="s">
        <v>1725</v>
      </c>
      <c r="D1114" s="52"/>
      <c r="E1114" s="54">
        <v>2.3</v>
      </c>
      <c r="F1114" s="55">
        <v>0.8</v>
      </c>
      <c r="G1114" s="37">
        <f t="shared" si="51"/>
        <v>1.4999999999999998</v>
      </c>
      <c r="H1114" s="38">
        <v>0.6</v>
      </c>
      <c r="I1114" s="39">
        <f t="shared" si="52"/>
        <v>1.38</v>
      </c>
      <c r="J1114" s="39">
        <f t="shared" si="53"/>
        <v>0.533</v>
      </c>
    </row>
    <row r="1115" spans="1:10" ht="14.25">
      <c r="A1115" s="52" t="s">
        <v>1314</v>
      </c>
      <c r="B1115" s="53" t="s">
        <v>1315</v>
      </c>
      <c r="C1115" s="52" t="s">
        <v>1725</v>
      </c>
      <c r="D1115" s="52"/>
      <c r="E1115" s="54">
        <v>1.4</v>
      </c>
      <c r="F1115" s="55">
        <v>0.6</v>
      </c>
      <c r="G1115" s="37">
        <f t="shared" si="51"/>
        <v>0.7999999999999999</v>
      </c>
      <c r="H1115" s="38">
        <v>0.6</v>
      </c>
      <c r="I1115" s="39">
        <f t="shared" si="52"/>
        <v>0.84</v>
      </c>
      <c r="J1115" s="39">
        <f t="shared" si="53"/>
        <v>0.75</v>
      </c>
    </row>
    <row r="1116" spans="1:10" ht="14.25">
      <c r="A1116" s="52" t="s">
        <v>1316</v>
      </c>
      <c r="B1116" s="53" t="s">
        <v>1317</v>
      </c>
      <c r="C1116" s="52" t="s">
        <v>1725</v>
      </c>
      <c r="D1116" s="52"/>
      <c r="E1116" s="54">
        <v>1.5</v>
      </c>
      <c r="F1116" s="55">
        <v>0.6</v>
      </c>
      <c r="G1116" s="37">
        <f t="shared" si="51"/>
        <v>0.9</v>
      </c>
      <c r="H1116" s="38">
        <v>0.6</v>
      </c>
      <c r="I1116" s="39">
        <f t="shared" si="52"/>
        <v>0.8999999999999999</v>
      </c>
      <c r="J1116" s="39">
        <f t="shared" si="53"/>
        <v>0.667</v>
      </c>
    </row>
    <row r="1117" spans="1:10" ht="14.25">
      <c r="A1117" s="52" t="s">
        <v>1318</v>
      </c>
      <c r="B1117" s="53" t="s">
        <v>1319</v>
      </c>
      <c r="C1117" s="52" t="s">
        <v>1725</v>
      </c>
      <c r="D1117" s="52"/>
      <c r="E1117" s="54">
        <v>1.7</v>
      </c>
      <c r="F1117" s="55">
        <v>0.6</v>
      </c>
      <c r="G1117" s="37">
        <f t="shared" si="51"/>
        <v>1.1</v>
      </c>
      <c r="H1117" s="38">
        <v>0.6</v>
      </c>
      <c r="I1117" s="39">
        <f t="shared" si="52"/>
        <v>1.02</v>
      </c>
      <c r="J1117" s="39">
        <f t="shared" si="53"/>
        <v>0.545</v>
      </c>
    </row>
    <row r="1118" spans="1:10" ht="14.25">
      <c r="A1118" s="52" t="s">
        <v>1320</v>
      </c>
      <c r="B1118" s="53" t="s">
        <v>1321</v>
      </c>
      <c r="C1118" s="52" t="s">
        <v>1725</v>
      </c>
      <c r="D1118" s="52"/>
      <c r="E1118" s="54">
        <v>2.1</v>
      </c>
      <c r="F1118" s="55">
        <v>0.6</v>
      </c>
      <c r="G1118" s="37">
        <f t="shared" si="51"/>
        <v>1.5</v>
      </c>
      <c r="H1118" s="38">
        <v>0.6</v>
      </c>
      <c r="I1118" s="39">
        <f t="shared" si="52"/>
        <v>1.26</v>
      </c>
      <c r="J1118" s="39">
        <f t="shared" si="53"/>
        <v>0.4</v>
      </c>
    </row>
    <row r="1119" spans="1:10" ht="14.25">
      <c r="A1119" s="52" t="s">
        <v>1322</v>
      </c>
      <c r="B1119" s="53" t="s">
        <v>1323</v>
      </c>
      <c r="C1119" s="52" t="s">
        <v>1725</v>
      </c>
      <c r="D1119" s="52"/>
      <c r="E1119" s="54">
        <v>1.7</v>
      </c>
      <c r="F1119" s="55">
        <v>0.8</v>
      </c>
      <c r="G1119" s="37">
        <f t="shared" si="51"/>
        <v>0.8999999999999999</v>
      </c>
      <c r="H1119" s="38">
        <v>0.6</v>
      </c>
      <c r="I1119" s="39">
        <f t="shared" si="52"/>
        <v>1.02</v>
      </c>
      <c r="J1119" s="39">
        <f t="shared" si="53"/>
        <v>0.889</v>
      </c>
    </row>
    <row r="1120" spans="1:10" ht="14.25">
      <c r="A1120" s="52" t="s">
        <v>1324</v>
      </c>
      <c r="B1120" s="53" t="s">
        <v>1325</v>
      </c>
      <c r="C1120" s="52" t="s">
        <v>1725</v>
      </c>
      <c r="D1120" s="52"/>
      <c r="E1120" s="54">
        <v>1.8</v>
      </c>
      <c r="F1120" s="55">
        <v>0.6</v>
      </c>
      <c r="G1120" s="37">
        <f t="shared" si="51"/>
        <v>1.2000000000000002</v>
      </c>
      <c r="H1120" s="38">
        <v>0.6</v>
      </c>
      <c r="I1120" s="39">
        <f t="shared" si="52"/>
        <v>1.08</v>
      </c>
      <c r="J1120" s="39">
        <f t="shared" si="53"/>
        <v>0.5</v>
      </c>
    </row>
    <row r="1121" spans="1:10" ht="14.25">
      <c r="A1121" s="52" t="s">
        <v>1326</v>
      </c>
      <c r="B1121" s="53" t="s">
        <v>1327</v>
      </c>
      <c r="C1121" s="52" t="s">
        <v>1725</v>
      </c>
      <c r="D1121" s="52"/>
      <c r="E1121" s="54">
        <v>2</v>
      </c>
      <c r="F1121" s="55">
        <v>0.6</v>
      </c>
      <c r="G1121" s="37">
        <f t="shared" si="51"/>
        <v>1.4</v>
      </c>
      <c r="H1121" s="38">
        <v>0.6</v>
      </c>
      <c r="I1121" s="39">
        <f t="shared" si="52"/>
        <v>1.2</v>
      </c>
      <c r="J1121" s="39">
        <f t="shared" si="53"/>
        <v>0.429</v>
      </c>
    </row>
    <row r="1122" spans="1:10" ht="14.25">
      <c r="A1122" s="52" t="s">
        <v>1328</v>
      </c>
      <c r="B1122" s="53" t="s">
        <v>1329</v>
      </c>
      <c r="C1122" s="52" t="s">
        <v>1725</v>
      </c>
      <c r="D1122" s="52"/>
      <c r="E1122" s="54">
        <v>2.1</v>
      </c>
      <c r="F1122" s="55">
        <v>0.6</v>
      </c>
      <c r="G1122" s="37">
        <f t="shared" si="51"/>
        <v>1.5</v>
      </c>
      <c r="H1122" s="38">
        <v>0.6</v>
      </c>
      <c r="I1122" s="39">
        <f t="shared" si="52"/>
        <v>1.26</v>
      </c>
      <c r="J1122" s="39">
        <f t="shared" si="53"/>
        <v>0.4</v>
      </c>
    </row>
    <row r="1123" spans="1:10" ht="14.25">
      <c r="A1123" s="52" t="s">
        <v>1330</v>
      </c>
      <c r="B1123" s="53" t="s">
        <v>1331</v>
      </c>
      <c r="C1123" s="52" t="s">
        <v>1725</v>
      </c>
      <c r="D1123" s="52"/>
      <c r="E1123" s="54">
        <v>2.3</v>
      </c>
      <c r="F1123" s="55">
        <v>0.6</v>
      </c>
      <c r="G1123" s="37">
        <f t="shared" si="51"/>
        <v>1.6999999999999997</v>
      </c>
      <c r="H1123" s="38">
        <v>0.6</v>
      </c>
      <c r="I1123" s="39">
        <f t="shared" si="52"/>
        <v>1.38</v>
      </c>
      <c r="J1123" s="39">
        <f t="shared" si="53"/>
        <v>0.353</v>
      </c>
    </row>
    <row r="1124" spans="1:10" ht="14.25">
      <c r="A1124" s="52" t="s">
        <v>1332</v>
      </c>
      <c r="B1124" s="53" t="s">
        <v>1333</v>
      </c>
      <c r="C1124" s="52" t="s">
        <v>1725</v>
      </c>
      <c r="D1124" s="52"/>
      <c r="E1124" s="54">
        <v>2.9</v>
      </c>
      <c r="F1124" s="55">
        <v>0.6</v>
      </c>
      <c r="G1124" s="37">
        <f t="shared" si="51"/>
        <v>2.3</v>
      </c>
      <c r="H1124" s="38">
        <v>0.6</v>
      </c>
      <c r="I1124" s="39">
        <f t="shared" si="52"/>
        <v>1.74</v>
      </c>
      <c r="J1124" s="39">
        <f t="shared" si="53"/>
        <v>0.261</v>
      </c>
    </row>
    <row r="1125" spans="1:10" ht="14.25">
      <c r="A1125" s="52" t="s">
        <v>1334</v>
      </c>
      <c r="B1125" s="53" t="s">
        <v>1335</v>
      </c>
      <c r="C1125" s="52" t="s">
        <v>1725</v>
      </c>
      <c r="D1125" s="52"/>
      <c r="E1125" s="54">
        <v>1.9</v>
      </c>
      <c r="F1125" s="55">
        <v>0.6</v>
      </c>
      <c r="G1125" s="37">
        <f t="shared" si="51"/>
        <v>1.2999999999999998</v>
      </c>
      <c r="H1125" s="38">
        <v>0.6</v>
      </c>
      <c r="I1125" s="39">
        <f t="shared" si="52"/>
        <v>1.14</v>
      </c>
      <c r="J1125" s="39">
        <f t="shared" si="53"/>
        <v>0.462</v>
      </c>
    </row>
    <row r="1126" spans="1:10" ht="14.25">
      <c r="A1126" s="52" t="s">
        <v>1336</v>
      </c>
      <c r="B1126" s="53" t="s">
        <v>1337</v>
      </c>
      <c r="C1126" s="52" t="s">
        <v>1725</v>
      </c>
      <c r="D1126" s="52"/>
      <c r="E1126" s="54">
        <v>2.1</v>
      </c>
      <c r="F1126" s="55">
        <v>0.6</v>
      </c>
      <c r="G1126" s="37">
        <f t="shared" si="51"/>
        <v>1.5</v>
      </c>
      <c r="H1126" s="38">
        <v>0.6</v>
      </c>
      <c r="I1126" s="39">
        <f t="shared" si="52"/>
        <v>1.26</v>
      </c>
      <c r="J1126" s="39">
        <f t="shared" si="53"/>
        <v>0.4</v>
      </c>
    </row>
    <row r="1127" spans="1:10" ht="14.25">
      <c r="A1127" s="52" t="s">
        <v>1338</v>
      </c>
      <c r="B1127" s="53" t="s">
        <v>1339</v>
      </c>
      <c r="C1127" s="52" t="s">
        <v>1725</v>
      </c>
      <c r="D1127" s="52"/>
      <c r="E1127" s="54">
        <v>2.4</v>
      </c>
      <c r="F1127" s="55">
        <v>0.6</v>
      </c>
      <c r="G1127" s="37">
        <f t="shared" si="51"/>
        <v>1.7999999999999998</v>
      </c>
      <c r="H1127" s="38">
        <v>0.6</v>
      </c>
      <c r="I1127" s="39">
        <f t="shared" si="52"/>
        <v>1.44</v>
      </c>
      <c r="J1127" s="39">
        <f t="shared" si="53"/>
        <v>0.333</v>
      </c>
    </row>
    <row r="1128" spans="1:10" ht="14.25">
      <c r="A1128" s="52" t="s">
        <v>1340</v>
      </c>
      <c r="B1128" s="53" t="s">
        <v>1341</v>
      </c>
      <c r="C1128" s="52" t="s">
        <v>1725</v>
      </c>
      <c r="D1128" s="52"/>
      <c r="E1128" s="54">
        <v>2.9</v>
      </c>
      <c r="F1128" s="55">
        <v>0.6</v>
      </c>
      <c r="G1128" s="37">
        <f t="shared" si="51"/>
        <v>2.3</v>
      </c>
      <c r="H1128" s="38">
        <v>0.6</v>
      </c>
      <c r="I1128" s="39">
        <f t="shared" si="52"/>
        <v>1.74</v>
      </c>
      <c r="J1128" s="39">
        <f t="shared" si="53"/>
        <v>0.261</v>
      </c>
    </row>
    <row r="1129" spans="1:10" ht="14.25">
      <c r="A1129" s="52" t="s">
        <v>1342</v>
      </c>
      <c r="B1129" s="53" t="s">
        <v>1343</v>
      </c>
      <c r="C1129" s="52" t="s">
        <v>1725</v>
      </c>
      <c r="D1129" s="52"/>
      <c r="E1129" s="54">
        <v>2</v>
      </c>
      <c r="F1129" s="55">
        <v>0.6</v>
      </c>
      <c r="G1129" s="37">
        <f t="shared" si="51"/>
        <v>1.4</v>
      </c>
      <c r="H1129" s="38">
        <v>0.6</v>
      </c>
      <c r="I1129" s="39">
        <f t="shared" si="52"/>
        <v>1.2</v>
      </c>
      <c r="J1129" s="39">
        <f t="shared" si="53"/>
        <v>0.429</v>
      </c>
    </row>
    <row r="1130" spans="1:10" ht="14.25">
      <c r="A1130" s="52" t="s">
        <v>1344</v>
      </c>
      <c r="B1130" s="53" t="s">
        <v>1345</v>
      </c>
      <c r="C1130" s="52" t="s">
        <v>1725</v>
      </c>
      <c r="D1130" s="52"/>
      <c r="E1130" s="54">
        <v>2.1</v>
      </c>
      <c r="F1130" s="55">
        <v>0.6</v>
      </c>
      <c r="G1130" s="37">
        <f t="shared" si="51"/>
        <v>1.5</v>
      </c>
      <c r="H1130" s="38">
        <v>0.6</v>
      </c>
      <c r="I1130" s="39">
        <f t="shared" si="52"/>
        <v>1.26</v>
      </c>
      <c r="J1130" s="39">
        <f t="shared" si="53"/>
        <v>0.4</v>
      </c>
    </row>
    <row r="1131" spans="1:10" ht="14.25">
      <c r="A1131" s="52" t="s">
        <v>1346</v>
      </c>
      <c r="B1131" s="53" t="s">
        <v>1347</v>
      </c>
      <c r="C1131" s="52" t="s">
        <v>1725</v>
      </c>
      <c r="D1131" s="52"/>
      <c r="E1131" s="54">
        <v>1.7</v>
      </c>
      <c r="F1131" s="55">
        <v>0.6</v>
      </c>
      <c r="G1131" s="37">
        <f t="shared" si="51"/>
        <v>1.1</v>
      </c>
      <c r="H1131" s="38">
        <v>0.6</v>
      </c>
      <c r="I1131" s="39">
        <f t="shared" si="52"/>
        <v>1.02</v>
      </c>
      <c r="J1131" s="39">
        <f t="shared" si="53"/>
        <v>0.545</v>
      </c>
    </row>
    <row r="1132" spans="1:10" ht="14.25">
      <c r="A1132" s="52" t="s">
        <v>1348</v>
      </c>
      <c r="B1132" s="53" t="s">
        <v>1349</v>
      </c>
      <c r="C1132" s="52" t="s">
        <v>1725</v>
      </c>
      <c r="D1132" s="52"/>
      <c r="E1132" s="54">
        <v>2.8</v>
      </c>
      <c r="F1132" s="55">
        <v>0.6</v>
      </c>
      <c r="G1132" s="37">
        <f t="shared" si="51"/>
        <v>2.1999999999999997</v>
      </c>
      <c r="H1132" s="38">
        <v>0.6</v>
      </c>
      <c r="I1132" s="39">
        <f t="shared" si="52"/>
        <v>1.68</v>
      </c>
      <c r="J1132" s="39">
        <f t="shared" si="53"/>
        <v>0.273</v>
      </c>
    </row>
    <row r="1133" spans="1:10" ht="14.25">
      <c r="A1133" s="52" t="s">
        <v>1350</v>
      </c>
      <c r="B1133" s="53" t="s">
        <v>1351</v>
      </c>
      <c r="C1133" s="52" t="s">
        <v>1725</v>
      </c>
      <c r="D1133" s="52"/>
      <c r="E1133" s="54">
        <v>0.9</v>
      </c>
      <c r="F1133" s="55">
        <v>0.6</v>
      </c>
      <c r="G1133" s="37">
        <f t="shared" si="51"/>
        <v>0.30000000000000004</v>
      </c>
      <c r="H1133" s="38">
        <v>0.6</v>
      </c>
      <c r="I1133" s="39">
        <f t="shared" si="52"/>
        <v>0.54</v>
      </c>
      <c r="J1133" s="39">
        <f t="shared" si="53"/>
        <v>2</v>
      </c>
    </row>
    <row r="1134" spans="1:10" ht="14.25">
      <c r="A1134" s="52" t="s">
        <v>1352</v>
      </c>
      <c r="B1134" s="53" t="s">
        <v>1353</v>
      </c>
      <c r="C1134" s="52" t="s">
        <v>1725</v>
      </c>
      <c r="D1134" s="52"/>
      <c r="E1134" s="54">
        <v>0.8</v>
      </c>
      <c r="F1134" s="55">
        <v>0.6</v>
      </c>
      <c r="G1134" s="37">
        <f t="shared" si="51"/>
        <v>0.20000000000000007</v>
      </c>
      <c r="H1134" s="38">
        <v>0.6</v>
      </c>
      <c r="I1134" s="39">
        <f t="shared" si="52"/>
        <v>0.48</v>
      </c>
      <c r="J1134" s="39">
        <f t="shared" si="53"/>
        <v>3</v>
      </c>
    </row>
    <row r="1135" spans="1:10" ht="14.25">
      <c r="A1135" s="52" t="s">
        <v>1354</v>
      </c>
      <c r="B1135" s="53" t="s">
        <v>1355</v>
      </c>
      <c r="C1135" s="52" t="s">
        <v>1725</v>
      </c>
      <c r="D1135" s="52"/>
      <c r="E1135" s="54">
        <v>2.8</v>
      </c>
      <c r="F1135" s="55">
        <v>0.6</v>
      </c>
      <c r="G1135" s="37">
        <f t="shared" si="51"/>
        <v>2.1999999999999997</v>
      </c>
      <c r="H1135" s="38">
        <v>0.6</v>
      </c>
      <c r="I1135" s="39">
        <f t="shared" si="52"/>
        <v>1.68</v>
      </c>
      <c r="J1135" s="39">
        <f t="shared" si="53"/>
        <v>0.273</v>
      </c>
    </row>
    <row r="1136" spans="1:10" ht="14.25">
      <c r="A1136" s="52" t="s">
        <v>1356</v>
      </c>
      <c r="B1136" s="53" t="s">
        <v>1357</v>
      </c>
      <c r="C1136" s="52" t="s">
        <v>1725</v>
      </c>
      <c r="D1136" s="52"/>
      <c r="E1136" s="54">
        <v>1.9</v>
      </c>
      <c r="F1136" s="55">
        <v>0.6</v>
      </c>
      <c r="G1136" s="37">
        <f t="shared" si="51"/>
        <v>1.2999999999999998</v>
      </c>
      <c r="H1136" s="38">
        <v>0.6</v>
      </c>
      <c r="I1136" s="39">
        <f t="shared" si="52"/>
        <v>1.14</v>
      </c>
      <c r="J1136" s="39">
        <f t="shared" si="53"/>
        <v>0.462</v>
      </c>
    </row>
    <row r="1137" spans="1:10" ht="14.25">
      <c r="A1137" s="52" t="s">
        <v>1358</v>
      </c>
      <c r="B1137" s="53" t="s">
        <v>1359</v>
      </c>
      <c r="C1137" s="52" t="s">
        <v>1725</v>
      </c>
      <c r="D1137" s="52"/>
      <c r="E1137" s="54">
        <v>4.2</v>
      </c>
      <c r="F1137" s="55">
        <v>0.6</v>
      </c>
      <c r="G1137" s="37">
        <f t="shared" si="51"/>
        <v>3.6</v>
      </c>
      <c r="H1137" s="38">
        <v>0.6</v>
      </c>
      <c r="I1137" s="39">
        <f t="shared" si="52"/>
        <v>2.52</v>
      </c>
      <c r="J1137" s="39">
        <f t="shared" si="53"/>
        <v>0.167</v>
      </c>
    </row>
    <row r="1138" spans="1:10" ht="14.25">
      <c r="A1138" s="52" t="s">
        <v>1360</v>
      </c>
      <c r="B1138" s="53" t="s">
        <v>1361</v>
      </c>
      <c r="C1138" s="52" t="s">
        <v>1725</v>
      </c>
      <c r="D1138" s="52"/>
      <c r="E1138" s="54">
        <v>2.8</v>
      </c>
      <c r="F1138" s="55">
        <v>0.6</v>
      </c>
      <c r="G1138" s="37">
        <f t="shared" si="51"/>
        <v>2.1999999999999997</v>
      </c>
      <c r="H1138" s="38">
        <v>0.6</v>
      </c>
      <c r="I1138" s="39">
        <f t="shared" si="52"/>
        <v>1.68</v>
      </c>
      <c r="J1138" s="39">
        <f t="shared" si="53"/>
        <v>0.273</v>
      </c>
    </row>
    <row r="1139" spans="1:10" ht="14.25">
      <c r="A1139" s="52" t="s">
        <v>1362</v>
      </c>
      <c r="B1139" s="53" t="s">
        <v>1363</v>
      </c>
      <c r="C1139" s="52" t="s">
        <v>1725</v>
      </c>
      <c r="D1139" s="52"/>
      <c r="E1139" s="54">
        <v>0.9</v>
      </c>
      <c r="F1139" s="55">
        <v>0.6</v>
      </c>
      <c r="G1139" s="37">
        <f aca="true" t="shared" si="54" ref="G1139:G1202">E1139-F1139</f>
        <v>0.30000000000000004</v>
      </c>
      <c r="H1139" s="38">
        <v>0.6</v>
      </c>
      <c r="I1139" s="39">
        <f t="shared" si="52"/>
        <v>0.54</v>
      </c>
      <c r="J1139" s="39">
        <f t="shared" si="53"/>
        <v>2</v>
      </c>
    </row>
    <row r="1140" spans="1:10" ht="14.25">
      <c r="A1140" s="52" t="s">
        <v>1364</v>
      </c>
      <c r="B1140" s="53" t="s">
        <v>1365</v>
      </c>
      <c r="C1140" s="52" t="s">
        <v>1725</v>
      </c>
      <c r="D1140" s="52"/>
      <c r="E1140" s="54">
        <v>0.9</v>
      </c>
      <c r="F1140" s="55">
        <v>0.6</v>
      </c>
      <c r="G1140" s="37">
        <f t="shared" si="54"/>
        <v>0.30000000000000004</v>
      </c>
      <c r="H1140" s="38">
        <v>0.6</v>
      </c>
      <c r="I1140" s="39">
        <f t="shared" si="52"/>
        <v>0.54</v>
      </c>
      <c r="J1140" s="39">
        <f t="shared" si="53"/>
        <v>2</v>
      </c>
    </row>
    <row r="1141" spans="1:10" ht="14.25">
      <c r="A1141" s="52" t="s">
        <v>1366</v>
      </c>
      <c r="B1141" s="53" t="s">
        <v>1367</v>
      </c>
      <c r="C1141" s="52" t="s">
        <v>1725</v>
      </c>
      <c r="D1141" s="52"/>
      <c r="E1141" s="54">
        <v>1</v>
      </c>
      <c r="F1141" s="55">
        <v>0.6</v>
      </c>
      <c r="G1141" s="37">
        <f t="shared" si="54"/>
        <v>0.4</v>
      </c>
      <c r="H1141" s="38">
        <v>0.6</v>
      </c>
      <c r="I1141" s="39">
        <f t="shared" si="52"/>
        <v>0.6</v>
      </c>
      <c r="J1141" s="39">
        <f t="shared" si="53"/>
        <v>1.5</v>
      </c>
    </row>
    <row r="1142" spans="1:10" ht="14.25">
      <c r="A1142" s="52" t="s">
        <v>1699</v>
      </c>
      <c r="B1142" s="53" t="s">
        <v>1368</v>
      </c>
      <c r="C1142" s="52" t="s">
        <v>1725</v>
      </c>
      <c r="D1142" s="52"/>
      <c r="E1142" s="54">
        <v>1.2</v>
      </c>
      <c r="F1142" s="55">
        <v>0.6</v>
      </c>
      <c r="G1142" s="37">
        <f t="shared" si="54"/>
        <v>0.6</v>
      </c>
      <c r="H1142" s="38">
        <v>0.6</v>
      </c>
      <c r="I1142" s="39">
        <f t="shared" si="52"/>
        <v>0.72</v>
      </c>
      <c r="J1142" s="39">
        <f t="shared" si="53"/>
        <v>1</v>
      </c>
    </row>
    <row r="1143" spans="1:10" ht="14.25">
      <c r="A1143" s="52" t="s">
        <v>1369</v>
      </c>
      <c r="B1143" s="53" t="s">
        <v>1370</v>
      </c>
      <c r="C1143" s="52" t="s">
        <v>1725</v>
      </c>
      <c r="D1143" s="52"/>
      <c r="E1143" s="54">
        <v>1.5</v>
      </c>
      <c r="F1143" s="55">
        <v>0.6</v>
      </c>
      <c r="G1143" s="37">
        <f t="shared" si="54"/>
        <v>0.9</v>
      </c>
      <c r="H1143" s="38">
        <v>0.6</v>
      </c>
      <c r="I1143" s="39">
        <f t="shared" si="52"/>
        <v>0.8999999999999999</v>
      </c>
      <c r="J1143" s="39">
        <f t="shared" si="53"/>
        <v>0.667</v>
      </c>
    </row>
    <row r="1144" spans="1:10" ht="14.25">
      <c r="A1144" s="52" t="s">
        <v>1371</v>
      </c>
      <c r="B1144" s="53" t="s">
        <v>1372</v>
      </c>
      <c r="C1144" s="52" t="s">
        <v>1725</v>
      </c>
      <c r="D1144" s="52"/>
      <c r="E1144" s="54">
        <v>1.7</v>
      </c>
      <c r="F1144" s="55">
        <v>0.6</v>
      </c>
      <c r="G1144" s="37">
        <f t="shared" si="54"/>
        <v>1.1</v>
      </c>
      <c r="H1144" s="38">
        <v>0.6</v>
      </c>
      <c r="I1144" s="39">
        <f t="shared" si="52"/>
        <v>1.02</v>
      </c>
      <c r="J1144" s="39">
        <f t="shared" si="53"/>
        <v>0.545</v>
      </c>
    </row>
    <row r="1145" spans="1:10" ht="16.5" customHeight="1">
      <c r="A1145" s="52" t="s">
        <v>1373</v>
      </c>
      <c r="B1145" s="53" t="s">
        <v>1374</v>
      </c>
      <c r="C1145" s="52" t="s">
        <v>1725</v>
      </c>
      <c r="D1145" s="52"/>
      <c r="E1145" s="54">
        <v>2.2</v>
      </c>
      <c r="F1145" s="55">
        <v>0.6</v>
      </c>
      <c r="G1145" s="37">
        <f t="shared" si="54"/>
        <v>1.6</v>
      </c>
      <c r="H1145" s="38">
        <v>0.6</v>
      </c>
      <c r="I1145" s="39">
        <f t="shared" si="52"/>
        <v>1.32</v>
      </c>
      <c r="J1145" s="39">
        <f t="shared" si="53"/>
        <v>0.375</v>
      </c>
    </row>
    <row r="1146" spans="1:10" ht="16.5" customHeight="1">
      <c r="A1146" s="52" t="s">
        <v>1375</v>
      </c>
      <c r="B1146" s="53" t="s">
        <v>1376</v>
      </c>
      <c r="C1146" s="52" t="s">
        <v>1715</v>
      </c>
      <c r="D1146" s="52"/>
      <c r="E1146" s="54">
        <v>4.9</v>
      </c>
      <c r="F1146" s="55">
        <v>0.5</v>
      </c>
      <c r="G1146" s="37">
        <f t="shared" si="54"/>
        <v>4.4</v>
      </c>
      <c r="H1146" s="38">
        <v>0.6</v>
      </c>
      <c r="I1146" s="39">
        <f t="shared" si="52"/>
        <v>2.94</v>
      </c>
      <c r="J1146" s="39">
        <f t="shared" si="53"/>
        <v>0.114</v>
      </c>
    </row>
    <row r="1147" spans="1:10" s="63" customFormat="1" ht="15.75" customHeight="1">
      <c r="A1147" s="52" t="s">
        <v>1377</v>
      </c>
      <c r="B1147" s="53" t="s">
        <v>1378</v>
      </c>
      <c r="C1147" s="52" t="s">
        <v>1715</v>
      </c>
      <c r="D1147" s="52"/>
      <c r="E1147" s="54">
        <v>6.6</v>
      </c>
      <c r="F1147" s="55">
        <v>0.5</v>
      </c>
      <c r="G1147" s="37">
        <f t="shared" si="54"/>
        <v>6.1</v>
      </c>
      <c r="H1147" s="38">
        <v>0.6</v>
      </c>
      <c r="I1147" s="39">
        <f t="shared" si="52"/>
        <v>3.9599999999999995</v>
      </c>
      <c r="J1147" s="39">
        <f t="shared" si="53"/>
        <v>0.082</v>
      </c>
    </row>
    <row r="1148" spans="1:10" s="63" customFormat="1" ht="14.25">
      <c r="A1148" s="52" t="s">
        <v>1379</v>
      </c>
      <c r="B1148" s="53" t="s">
        <v>1380</v>
      </c>
      <c r="C1148" s="52" t="s">
        <v>1715</v>
      </c>
      <c r="D1148" s="52"/>
      <c r="E1148" s="54">
        <v>6.8</v>
      </c>
      <c r="F1148" s="55">
        <v>0.5</v>
      </c>
      <c r="G1148" s="37">
        <f t="shared" si="54"/>
        <v>6.3</v>
      </c>
      <c r="H1148" s="38">
        <v>0.6</v>
      </c>
      <c r="I1148" s="39">
        <f t="shared" si="52"/>
        <v>4.08</v>
      </c>
      <c r="J1148" s="39">
        <f t="shared" si="53"/>
        <v>0.079</v>
      </c>
    </row>
    <row r="1149" spans="1:10" s="63" customFormat="1" ht="14.25">
      <c r="A1149" s="52" t="s">
        <v>1381</v>
      </c>
      <c r="B1149" s="53" t="s">
        <v>1382</v>
      </c>
      <c r="C1149" s="52" t="s">
        <v>1715</v>
      </c>
      <c r="D1149" s="52"/>
      <c r="E1149" s="54">
        <v>17.2</v>
      </c>
      <c r="F1149" s="55">
        <v>0.5</v>
      </c>
      <c r="G1149" s="37">
        <f t="shared" si="54"/>
        <v>16.7</v>
      </c>
      <c r="H1149" s="38">
        <v>0.6</v>
      </c>
      <c r="I1149" s="39">
        <f t="shared" si="52"/>
        <v>10.319999999999999</v>
      </c>
      <c r="J1149" s="39">
        <f t="shared" si="53"/>
        <v>0.03</v>
      </c>
    </row>
    <row r="1150" spans="1:10" s="63" customFormat="1" ht="14.25">
      <c r="A1150" s="52" t="s">
        <v>1383</v>
      </c>
      <c r="B1150" s="53" t="s">
        <v>1384</v>
      </c>
      <c r="C1150" s="52" t="s">
        <v>1715</v>
      </c>
      <c r="D1150" s="52"/>
      <c r="E1150" s="54">
        <v>19.9</v>
      </c>
      <c r="F1150" s="55">
        <v>0.5</v>
      </c>
      <c r="G1150" s="37">
        <f t="shared" si="54"/>
        <v>19.4</v>
      </c>
      <c r="H1150" s="38">
        <v>0.6</v>
      </c>
      <c r="I1150" s="39">
        <f t="shared" si="52"/>
        <v>11.94</v>
      </c>
      <c r="J1150" s="39">
        <f t="shared" si="53"/>
        <v>0.026</v>
      </c>
    </row>
    <row r="1151" spans="1:10" s="63" customFormat="1" ht="14.25">
      <c r="A1151" s="52" t="s">
        <v>1385</v>
      </c>
      <c r="B1151" s="53" t="s">
        <v>1386</v>
      </c>
      <c r="C1151" s="52" t="s">
        <v>1715</v>
      </c>
      <c r="D1151" s="52"/>
      <c r="E1151" s="54">
        <v>9.3</v>
      </c>
      <c r="F1151" s="55">
        <v>0.6</v>
      </c>
      <c r="G1151" s="37">
        <f t="shared" si="54"/>
        <v>8.700000000000001</v>
      </c>
      <c r="H1151" s="38">
        <v>0.6</v>
      </c>
      <c r="I1151" s="39">
        <f t="shared" si="52"/>
        <v>5.58</v>
      </c>
      <c r="J1151" s="39">
        <f t="shared" si="53"/>
        <v>0.069</v>
      </c>
    </row>
    <row r="1152" spans="1:10" s="63" customFormat="1" ht="14.25">
      <c r="A1152" s="52" t="s">
        <v>1387</v>
      </c>
      <c r="B1152" s="53" t="s">
        <v>1388</v>
      </c>
      <c r="C1152" s="52" t="s">
        <v>1715</v>
      </c>
      <c r="D1152" s="52"/>
      <c r="E1152" s="54">
        <v>10.9</v>
      </c>
      <c r="F1152" s="55">
        <v>0.6</v>
      </c>
      <c r="G1152" s="37">
        <f t="shared" si="54"/>
        <v>10.3</v>
      </c>
      <c r="H1152" s="38">
        <v>0.6</v>
      </c>
      <c r="I1152" s="39">
        <f t="shared" si="52"/>
        <v>6.54</v>
      </c>
      <c r="J1152" s="39">
        <f t="shared" si="53"/>
        <v>0.058</v>
      </c>
    </row>
    <row r="1153" spans="1:10" s="63" customFormat="1" ht="14.25">
      <c r="A1153" s="52" t="s">
        <v>1389</v>
      </c>
      <c r="B1153" s="53" t="s">
        <v>1390</v>
      </c>
      <c r="C1153" s="52" t="s">
        <v>1715</v>
      </c>
      <c r="D1153" s="52"/>
      <c r="E1153" s="54">
        <v>15.2</v>
      </c>
      <c r="F1153" s="55">
        <v>0.6</v>
      </c>
      <c r="G1153" s="37">
        <f t="shared" si="54"/>
        <v>14.6</v>
      </c>
      <c r="H1153" s="38">
        <v>0.6</v>
      </c>
      <c r="I1153" s="39">
        <f t="shared" si="52"/>
        <v>9.12</v>
      </c>
      <c r="J1153" s="39">
        <f t="shared" si="53"/>
        <v>0.041</v>
      </c>
    </row>
    <row r="1154" spans="1:10" s="63" customFormat="1" ht="14.25">
      <c r="A1154" s="52" t="s">
        <v>1391</v>
      </c>
      <c r="B1154" s="53" t="s">
        <v>1392</v>
      </c>
      <c r="C1154" s="52" t="s">
        <v>1715</v>
      </c>
      <c r="D1154" s="52"/>
      <c r="E1154" s="54">
        <v>17.9</v>
      </c>
      <c r="F1154" s="55">
        <v>0.6</v>
      </c>
      <c r="G1154" s="37">
        <f t="shared" si="54"/>
        <v>17.299999999999997</v>
      </c>
      <c r="H1154" s="38">
        <v>0.6</v>
      </c>
      <c r="I1154" s="39">
        <f t="shared" si="52"/>
        <v>10.739999999999998</v>
      </c>
      <c r="J1154" s="39">
        <f t="shared" si="53"/>
        <v>0.035</v>
      </c>
    </row>
    <row r="1155" spans="1:10" s="63" customFormat="1" ht="14.25">
      <c r="A1155" s="52" t="s">
        <v>1393</v>
      </c>
      <c r="B1155" s="53" t="s">
        <v>1394</v>
      </c>
      <c r="C1155" s="52" t="s">
        <v>1715</v>
      </c>
      <c r="D1155" s="52"/>
      <c r="E1155" s="54">
        <v>20.2</v>
      </c>
      <c r="F1155" s="55">
        <v>0.6</v>
      </c>
      <c r="G1155" s="37">
        <f t="shared" si="54"/>
        <v>19.599999999999998</v>
      </c>
      <c r="H1155" s="38">
        <v>0.6</v>
      </c>
      <c r="I1155" s="39">
        <f t="shared" si="52"/>
        <v>12.12</v>
      </c>
      <c r="J1155" s="39">
        <f t="shared" si="53"/>
        <v>0.031</v>
      </c>
    </row>
    <row r="1156" spans="1:10" s="63" customFormat="1" ht="14.25">
      <c r="A1156" s="52" t="s">
        <v>1395</v>
      </c>
      <c r="B1156" s="53" t="s">
        <v>1396</v>
      </c>
      <c r="C1156" s="52" t="s">
        <v>1715</v>
      </c>
      <c r="D1156" s="52"/>
      <c r="E1156" s="54">
        <v>2214.14</v>
      </c>
      <c r="F1156" s="55">
        <v>262.99</v>
      </c>
      <c r="G1156" s="37">
        <f t="shared" si="54"/>
        <v>1951.1499999999999</v>
      </c>
      <c r="H1156" s="38">
        <v>0.8</v>
      </c>
      <c r="I1156" s="39">
        <f t="shared" si="52"/>
        <v>1771.312</v>
      </c>
      <c r="J1156" s="39">
        <f t="shared" si="53"/>
        <v>0.135</v>
      </c>
    </row>
    <row r="1157" spans="1:10" s="63" customFormat="1" ht="14.25">
      <c r="A1157" s="52" t="s">
        <v>1397</v>
      </c>
      <c r="B1157" s="53" t="s">
        <v>1398</v>
      </c>
      <c r="C1157" s="52" t="s">
        <v>1715</v>
      </c>
      <c r="D1157" s="52"/>
      <c r="E1157" s="54">
        <v>2528.3</v>
      </c>
      <c r="F1157" s="55">
        <v>311.5</v>
      </c>
      <c r="G1157" s="37">
        <f t="shared" si="54"/>
        <v>2216.8</v>
      </c>
      <c r="H1157" s="38">
        <v>0.8</v>
      </c>
      <c r="I1157" s="39">
        <f t="shared" si="52"/>
        <v>2022.6400000000003</v>
      </c>
      <c r="J1157" s="39">
        <f t="shared" si="53"/>
        <v>0.141</v>
      </c>
    </row>
    <row r="1158" spans="1:10" s="63" customFormat="1" ht="14.25">
      <c r="A1158" s="52" t="s">
        <v>1399</v>
      </c>
      <c r="B1158" s="53" t="s">
        <v>1400</v>
      </c>
      <c r="C1158" s="52" t="s">
        <v>1715</v>
      </c>
      <c r="D1158" s="52"/>
      <c r="E1158" s="54">
        <v>2664.59</v>
      </c>
      <c r="F1158" s="55">
        <v>311.5</v>
      </c>
      <c r="G1158" s="37">
        <f t="shared" si="54"/>
        <v>2353.09</v>
      </c>
      <c r="H1158" s="38">
        <v>0.8</v>
      </c>
      <c r="I1158" s="39">
        <f t="shared" si="52"/>
        <v>2131.672</v>
      </c>
      <c r="J1158" s="39">
        <f t="shared" si="53"/>
        <v>0.132</v>
      </c>
    </row>
    <row r="1159" spans="1:10" s="63" customFormat="1" ht="14.25">
      <c r="A1159" s="52" t="s">
        <v>1401</v>
      </c>
      <c r="B1159" s="53" t="s">
        <v>1402</v>
      </c>
      <c r="C1159" s="52" t="s">
        <v>1715</v>
      </c>
      <c r="D1159" s="52"/>
      <c r="E1159" s="54">
        <v>2800.88</v>
      </c>
      <c r="F1159" s="55">
        <v>311.5</v>
      </c>
      <c r="G1159" s="37">
        <f t="shared" si="54"/>
        <v>2489.38</v>
      </c>
      <c r="H1159" s="38">
        <v>0.8</v>
      </c>
      <c r="I1159" s="39">
        <f aca="true" t="shared" si="55" ref="I1159:I1222">E1159*H1159</f>
        <v>2240.704</v>
      </c>
      <c r="J1159" s="39">
        <f aca="true" t="shared" si="56" ref="J1159:J1222">ROUND(F1159/G1159,3)</f>
        <v>0.125</v>
      </c>
    </row>
    <row r="1160" spans="1:10" s="63" customFormat="1" ht="14.25">
      <c r="A1160" s="52" t="s">
        <v>1403</v>
      </c>
      <c r="B1160" s="53" t="s">
        <v>1404</v>
      </c>
      <c r="C1160" s="52" t="s">
        <v>1715</v>
      </c>
      <c r="D1160" s="52"/>
      <c r="E1160" s="54">
        <v>2733.5</v>
      </c>
      <c r="F1160" s="55">
        <v>311.5</v>
      </c>
      <c r="G1160" s="37">
        <f t="shared" si="54"/>
        <v>2422</v>
      </c>
      <c r="H1160" s="38">
        <v>0.8</v>
      </c>
      <c r="I1160" s="39">
        <f t="shared" si="55"/>
        <v>2186.8</v>
      </c>
      <c r="J1160" s="39">
        <f t="shared" si="56"/>
        <v>0.129</v>
      </c>
    </row>
    <row r="1161" spans="1:10" s="63" customFormat="1" ht="14.25">
      <c r="A1161" s="52" t="s">
        <v>1405</v>
      </c>
      <c r="B1161" s="53" t="s">
        <v>1406</v>
      </c>
      <c r="C1161" s="52" t="s">
        <v>1715</v>
      </c>
      <c r="D1161" s="52"/>
      <c r="E1161" s="54">
        <v>4510.28</v>
      </c>
      <c r="F1161" s="55">
        <v>354.59</v>
      </c>
      <c r="G1161" s="37">
        <f t="shared" si="54"/>
        <v>4155.69</v>
      </c>
      <c r="H1161" s="38">
        <v>0.8</v>
      </c>
      <c r="I1161" s="39">
        <f t="shared" si="55"/>
        <v>3608.224</v>
      </c>
      <c r="J1161" s="39">
        <f t="shared" si="56"/>
        <v>0.085</v>
      </c>
    </row>
    <row r="1162" spans="1:10" s="63" customFormat="1" ht="14.25">
      <c r="A1162" s="52" t="s">
        <v>1407</v>
      </c>
      <c r="B1162" s="53" t="s">
        <v>1408</v>
      </c>
      <c r="C1162" s="52" t="s">
        <v>1715</v>
      </c>
      <c r="D1162" s="52"/>
      <c r="E1162" s="54">
        <v>4883.34</v>
      </c>
      <c r="F1162" s="55">
        <v>354.59</v>
      </c>
      <c r="G1162" s="37">
        <f t="shared" si="54"/>
        <v>4528.75</v>
      </c>
      <c r="H1162" s="38">
        <v>0.8</v>
      </c>
      <c r="I1162" s="39">
        <f t="shared" si="55"/>
        <v>3906.6720000000005</v>
      </c>
      <c r="J1162" s="39">
        <f t="shared" si="56"/>
        <v>0.078</v>
      </c>
    </row>
    <row r="1163" spans="1:10" ht="14.25">
      <c r="A1163" s="52" t="s">
        <v>1409</v>
      </c>
      <c r="B1163" s="53" t="s">
        <v>1410</v>
      </c>
      <c r="C1163" s="52" t="s">
        <v>1715</v>
      </c>
      <c r="D1163" s="52"/>
      <c r="E1163" s="54">
        <v>7721.18</v>
      </c>
      <c r="F1163" s="55">
        <v>568.84</v>
      </c>
      <c r="G1163" s="37">
        <f t="shared" si="54"/>
        <v>7152.34</v>
      </c>
      <c r="H1163" s="38">
        <v>0.8</v>
      </c>
      <c r="I1163" s="39">
        <f t="shared" si="55"/>
        <v>6176.944</v>
      </c>
      <c r="J1163" s="39">
        <f t="shared" si="56"/>
        <v>0.08</v>
      </c>
    </row>
    <row r="1164" spans="1:10" ht="14.25">
      <c r="A1164" s="52" t="s">
        <v>1411</v>
      </c>
      <c r="B1164" s="53" t="s">
        <v>1412</v>
      </c>
      <c r="C1164" s="52" t="s">
        <v>1715</v>
      </c>
      <c r="D1164" s="52"/>
      <c r="E1164" s="54">
        <v>10250.63</v>
      </c>
      <c r="F1164" s="55">
        <v>777.32</v>
      </c>
      <c r="G1164" s="37">
        <f t="shared" si="54"/>
        <v>9473.31</v>
      </c>
      <c r="H1164" s="38">
        <v>0.8</v>
      </c>
      <c r="I1164" s="39">
        <f t="shared" si="55"/>
        <v>8200.503999999999</v>
      </c>
      <c r="J1164" s="39">
        <f t="shared" si="56"/>
        <v>0.082</v>
      </c>
    </row>
    <row r="1165" spans="1:10" ht="14.25">
      <c r="A1165" s="52" t="s">
        <v>1413</v>
      </c>
      <c r="B1165" s="53" t="s">
        <v>1414</v>
      </c>
      <c r="C1165" s="52" t="s">
        <v>1715</v>
      </c>
      <c r="D1165" s="52"/>
      <c r="E1165" s="54">
        <v>12983.36</v>
      </c>
      <c r="F1165" s="55">
        <v>924</v>
      </c>
      <c r="G1165" s="37">
        <f t="shared" si="54"/>
        <v>12059.36</v>
      </c>
      <c r="H1165" s="38">
        <v>0.8</v>
      </c>
      <c r="I1165" s="39">
        <f t="shared" si="55"/>
        <v>10386.688000000002</v>
      </c>
      <c r="J1165" s="39">
        <f t="shared" si="56"/>
        <v>0.077</v>
      </c>
    </row>
    <row r="1166" spans="1:10" s="63" customFormat="1" ht="14.25">
      <c r="A1166" s="52" t="s">
        <v>1415</v>
      </c>
      <c r="B1166" s="53" t="s">
        <v>1416</v>
      </c>
      <c r="C1166" s="52" t="s">
        <v>1715</v>
      </c>
      <c r="D1166" s="52"/>
      <c r="E1166" s="54">
        <v>17092.95</v>
      </c>
      <c r="F1166" s="55">
        <v>1018.71</v>
      </c>
      <c r="G1166" s="37">
        <f t="shared" si="54"/>
        <v>16074.240000000002</v>
      </c>
      <c r="H1166" s="38">
        <v>0.8</v>
      </c>
      <c r="I1166" s="39">
        <f t="shared" si="55"/>
        <v>13674.36</v>
      </c>
      <c r="J1166" s="39">
        <f t="shared" si="56"/>
        <v>0.063</v>
      </c>
    </row>
    <row r="1167" spans="1:10" s="63" customFormat="1" ht="14.25">
      <c r="A1167" s="52" t="s">
        <v>1417</v>
      </c>
      <c r="B1167" s="53" t="s">
        <v>1418</v>
      </c>
      <c r="C1167" s="52" t="s">
        <v>1715</v>
      </c>
      <c r="D1167" s="52"/>
      <c r="E1167" s="54">
        <v>18870.6</v>
      </c>
      <c r="F1167" s="55">
        <v>1062.37</v>
      </c>
      <c r="G1167" s="37">
        <f t="shared" si="54"/>
        <v>17808.23</v>
      </c>
      <c r="H1167" s="38">
        <v>0.8</v>
      </c>
      <c r="I1167" s="39">
        <f t="shared" si="55"/>
        <v>15096.48</v>
      </c>
      <c r="J1167" s="39">
        <f t="shared" si="56"/>
        <v>0.06</v>
      </c>
    </row>
    <row r="1168" spans="1:10" s="63" customFormat="1" ht="14.25">
      <c r="A1168" s="52" t="s">
        <v>1419</v>
      </c>
      <c r="B1168" s="53" t="s">
        <v>1420</v>
      </c>
      <c r="C1168" s="52" t="s">
        <v>1715</v>
      </c>
      <c r="D1168" s="52"/>
      <c r="E1168" s="54">
        <v>27623.4</v>
      </c>
      <c r="F1168" s="55">
        <v>1469.63</v>
      </c>
      <c r="G1168" s="37">
        <f t="shared" si="54"/>
        <v>26153.77</v>
      </c>
      <c r="H1168" s="38">
        <v>0.8</v>
      </c>
      <c r="I1168" s="39">
        <f t="shared" si="55"/>
        <v>22098.72</v>
      </c>
      <c r="J1168" s="39">
        <f t="shared" si="56"/>
        <v>0.056</v>
      </c>
    </row>
    <row r="1169" spans="1:10" s="63" customFormat="1" ht="14.25">
      <c r="A1169" s="52" t="s">
        <v>1421</v>
      </c>
      <c r="B1169" s="53" t="s">
        <v>1422</v>
      </c>
      <c r="C1169" s="52" t="s">
        <v>1715</v>
      </c>
      <c r="D1169" s="52"/>
      <c r="E1169" s="54">
        <v>27877.5</v>
      </c>
      <c r="F1169" s="55">
        <v>1285.52</v>
      </c>
      <c r="G1169" s="37">
        <f t="shared" si="54"/>
        <v>26591.98</v>
      </c>
      <c r="H1169" s="38">
        <v>0.8</v>
      </c>
      <c r="I1169" s="39">
        <f t="shared" si="55"/>
        <v>22302</v>
      </c>
      <c r="J1169" s="39">
        <f t="shared" si="56"/>
        <v>0.048</v>
      </c>
    </row>
    <row r="1170" spans="1:10" s="63" customFormat="1" ht="14.25">
      <c r="A1170" s="52" t="s">
        <v>1423</v>
      </c>
      <c r="B1170" s="53" t="s">
        <v>1424</v>
      </c>
      <c r="C1170" s="52" t="s">
        <v>1715</v>
      </c>
      <c r="D1170" s="52"/>
      <c r="E1170" s="54">
        <v>50479.8</v>
      </c>
      <c r="F1170" s="55">
        <v>1685.15</v>
      </c>
      <c r="G1170" s="37">
        <f t="shared" si="54"/>
        <v>48794.65</v>
      </c>
      <c r="H1170" s="38">
        <v>0.8</v>
      </c>
      <c r="I1170" s="39">
        <f t="shared" si="55"/>
        <v>40383.840000000004</v>
      </c>
      <c r="J1170" s="39">
        <f t="shared" si="56"/>
        <v>0.035</v>
      </c>
    </row>
    <row r="1171" spans="1:10" s="63" customFormat="1" ht="14.25">
      <c r="A1171" s="52" t="s">
        <v>1425</v>
      </c>
      <c r="B1171" s="53" t="s">
        <v>1426</v>
      </c>
      <c r="C1171" s="52" t="s">
        <v>1715</v>
      </c>
      <c r="D1171" s="52"/>
      <c r="E1171" s="54">
        <v>59728.2</v>
      </c>
      <c r="F1171" s="55">
        <v>1704.47</v>
      </c>
      <c r="G1171" s="37">
        <f t="shared" si="54"/>
        <v>58023.729999999996</v>
      </c>
      <c r="H1171" s="38">
        <v>0.8</v>
      </c>
      <c r="I1171" s="39">
        <f t="shared" si="55"/>
        <v>47782.56</v>
      </c>
      <c r="J1171" s="39">
        <f t="shared" si="56"/>
        <v>0.029</v>
      </c>
    </row>
    <row r="1172" spans="1:10" ht="14.25">
      <c r="A1172" s="52" t="s">
        <v>1427</v>
      </c>
      <c r="B1172" s="53" t="s">
        <v>1428</v>
      </c>
      <c r="C1172" s="52" t="s">
        <v>1715</v>
      </c>
      <c r="D1172" s="52"/>
      <c r="E1172" s="54">
        <v>103590.9</v>
      </c>
      <c r="F1172" s="55">
        <v>2352.74</v>
      </c>
      <c r="G1172" s="37">
        <f t="shared" si="54"/>
        <v>101238.15999999999</v>
      </c>
      <c r="H1172" s="38">
        <v>0.8</v>
      </c>
      <c r="I1172" s="39">
        <f t="shared" si="55"/>
        <v>82872.72</v>
      </c>
      <c r="J1172" s="39">
        <f t="shared" si="56"/>
        <v>0.023</v>
      </c>
    </row>
    <row r="1173" spans="1:10" ht="14.25">
      <c r="A1173" s="52" t="s">
        <v>1429</v>
      </c>
      <c r="B1173" s="53" t="s">
        <v>1430</v>
      </c>
      <c r="C1173" s="52" t="s">
        <v>1715</v>
      </c>
      <c r="D1173" s="52"/>
      <c r="E1173" s="54">
        <v>2186.42</v>
      </c>
      <c r="F1173" s="55">
        <v>262.99</v>
      </c>
      <c r="G1173" s="37">
        <f t="shared" si="54"/>
        <v>1923.43</v>
      </c>
      <c r="H1173" s="38">
        <v>0.8</v>
      </c>
      <c r="I1173" s="39">
        <f t="shared" si="55"/>
        <v>1749.1360000000002</v>
      </c>
      <c r="J1173" s="39">
        <f t="shared" si="56"/>
        <v>0.137</v>
      </c>
    </row>
    <row r="1174" spans="1:10" ht="14.25">
      <c r="A1174" s="52" t="s">
        <v>1431</v>
      </c>
      <c r="B1174" s="53" t="s">
        <v>1432</v>
      </c>
      <c r="C1174" s="52" t="s">
        <v>1715</v>
      </c>
      <c r="D1174" s="52"/>
      <c r="E1174" s="54">
        <v>4440.98</v>
      </c>
      <c r="F1174" s="55">
        <v>311.5</v>
      </c>
      <c r="G1174" s="37">
        <f t="shared" si="54"/>
        <v>4129.48</v>
      </c>
      <c r="H1174" s="38">
        <v>0.8</v>
      </c>
      <c r="I1174" s="39">
        <f t="shared" si="55"/>
        <v>3552.7839999999997</v>
      </c>
      <c r="J1174" s="39">
        <f t="shared" si="56"/>
        <v>0.075</v>
      </c>
    </row>
    <row r="1175" spans="1:10" ht="14.25">
      <c r="A1175" s="52" t="s">
        <v>1433</v>
      </c>
      <c r="B1175" s="53" t="s">
        <v>1434</v>
      </c>
      <c r="C1175" s="52" t="s">
        <v>1715</v>
      </c>
      <c r="D1175" s="52"/>
      <c r="E1175" s="54">
        <v>5056.59</v>
      </c>
      <c r="F1175" s="55">
        <v>348.81</v>
      </c>
      <c r="G1175" s="37">
        <f t="shared" si="54"/>
        <v>4707.78</v>
      </c>
      <c r="H1175" s="38">
        <v>0.8</v>
      </c>
      <c r="I1175" s="39">
        <f t="shared" si="55"/>
        <v>4045.2720000000004</v>
      </c>
      <c r="J1175" s="39">
        <f t="shared" si="56"/>
        <v>0.074</v>
      </c>
    </row>
    <row r="1176" spans="1:10" ht="14.25">
      <c r="A1176" s="52" t="s">
        <v>1435</v>
      </c>
      <c r="B1176" s="53" t="s">
        <v>1436</v>
      </c>
      <c r="C1176" s="52" t="s">
        <v>1715</v>
      </c>
      <c r="D1176" s="52"/>
      <c r="E1176" s="54">
        <v>255.2</v>
      </c>
      <c r="F1176" s="55">
        <v>66.66</v>
      </c>
      <c r="G1176" s="37">
        <f t="shared" si="54"/>
        <v>188.54</v>
      </c>
      <c r="H1176" s="38">
        <v>0.8</v>
      </c>
      <c r="I1176" s="39">
        <f t="shared" si="55"/>
        <v>204.16</v>
      </c>
      <c r="J1176" s="39">
        <f t="shared" si="56"/>
        <v>0.354</v>
      </c>
    </row>
    <row r="1177" spans="1:10" ht="14.25">
      <c r="A1177" s="52" t="s">
        <v>1437</v>
      </c>
      <c r="B1177" s="53" t="s">
        <v>1438</v>
      </c>
      <c r="C1177" s="52" t="s">
        <v>1715</v>
      </c>
      <c r="D1177" s="52"/>
      <c r="E1177" s="54">
        <v>290.4</v>
      </c>
      <c r="F1177" s="55">
        <v>74.03</v>
      </c>
      <c r="G1177" s="37">
        <f t="shared" si="54"/>
        <v>216.36999999999998</v>
      </c>
      <c r="H1177" s="38">
        <v>0.8</v>
      </c>
      <c r="I1177" s="39">
        <f t="shared" si="55"/>
        <v>232.32</v>
      </c>
      <c r="J1177" s="39">
        <f t="shared" si="56"/>
        <v>0.342</v>
      </c>
    </row>
    <row r="1178" spans="1:10" ht="14.25">
      <c r="A1178" s="52" t="s">
        <v>1439</v>
      </c>
      <c r="B1178" s="53" t="s">
        <v>1440</v>
      </c>
      <c r="C1178" s="52" t="s">
        <v>1715</v>
      </c>
      <c r="D1178" s="52"/>
      <c r="E1178" s="54">
        <v>333.52</v>
      </c>
      <c r="F1178" s="55">
        <v>84.37</v>
      </c>
      <c r="G1178" s="37">
        <f t="shared" si="54"/>
        <v>249.14999999999998</v>
      </c>
      <c r="H1178" s="38">
        <v>0.8</v>
      </c>
      <c r="I1178" s="39">
        <f t="shared" si="55"/>
        <v>266.816</v>
      </c>
      <c r="J1178" s="39">
        <f t="shared" si="56"/>
        <v>0.339</v>
      </c>
    </row>
    <row r="1179" spans="1:10" ht="14.25">
      <c r="A1179" s="52" t="s">
        <v>1441</v>
      </c>
      <c r="B1179" s="53" t="s">
        <v>1442</v>
      </c>
      <c r="C1179" s="52" t="s">
        <v>1715</v>
      </c>
      <c r="D1179" s="52"/>
      <c r="E1179" s="54"/>
      <c r="F1179" s="55"/>
      <c r="G1179" s="37">
        <f t="shared" si="54"/>
        <v>0</v>
      </c>
      <c r="H1179" s="38">
        <v>0.7</v>
      </c>
      <c r="I1179" s="39">
        <f t="shared" si="55"/>
        <v>0</v>
      </c>
      <c r="J1179" s="39" t="e">
        <f t="shared" si="56"/>
        <v>#DIV/0!</v>
      </c>
    </row>
    <row r="1180" spans="1:10" ht="14.25">
      <c r="A1180" s="52" t="s">
        <v>1443</v>
      </c>
      <c r="B1180" s="53" t="s">
        <v>1444</v>
      </c>
      <c r="C1180" s="52" t="s">
        <v>1715</v>
      </c>
      <c r="D1180" s="52"/>
      <c r="E1180" s="54"/>
      <c r="F1180" s="55"/>
      <c r="G1180" s="37">
        <f t="shared" si="54"/>
        <v>0</v>
      </c>
      <c r="H1180" s="38">
        <v>0.8</v>
      </c>
      <c r="I1180" s="39">
        <f t="shared" si="55"/>
        <v>0</v>
      </c>
      <c r="J1180" s="39" t="e">
        <f t="shared" si="56"/>
        <v>#DIV/0!</v>
      </c>
    </row>
    <row r="1181" spans="1:10" ht="14.25">
      <c r="A1181" s="52" t="s">
        <v>1445</v>
      </c>
      <c r="B1181" s="53" t="s">
        <v>1446</v>
      </c>
      <c r="C1181" s="52" t="s">
        <v>1715</v>
      </c>
      <c r="D1181" s="52"/>
      <c r="E1181" s="54">
        <v>24</v>
      </c>
      <c r="F1181" s="55">
        <v>13.85</v>
      </c>
      <c r="G1181" s="37">
        <f t="shared" si="54"/>
        <v>10.15</v>
      </c>
      <c r="H1181" s="38">
        <v>0.8</v>
      </c>
      <c r="I1181" s="39">
        <f t="shared" si="55"/>
        <v>19.200000000000003</v>
      </c>
      <c r="J1181" s="39">
        <f t="shared" si="56"/>
        <v>1.365</v>
      </c>
    </row>
    <row r="1182" spans="1:10" ht="14.25">
      <c r="A1182" s="52" t="s">
        <v>1447</v>
      </c>
      <c r="B1182" s="53" t="s">
        <v>1448</v>
      </c>
      <c r="C1182" s="52" t="s">
        <v>1715</v>
      </c>
      <c r="D1182" s="52"/>
      <c r="E1182" s="54">
        <v>23634</v>
      </c>
      <c r="F1182" s="55">
        <v>2029</v>
      </c>
      <c r="G1182" s="37">
        <f t="shared" si="54"/>
        <v>21605</v>
      </c>
      <c r="H1182" s="38">
        <v>0.8</v>
      </c>
      <c r="I1182" s="39">
        <f t="shared" si="55"/>
        <v>18907.2</v>
      </c>
      <c r="J1182" s="39">
        <f t="shared" si="56"/>
        <v>0.094</v>
      </c>
    </row>
    <row r="1183" spans="1:10" ht="14.25">
      <c r="A1183" s="52" t="s">
        <v>1449</v>
      </c>
      <c r="B1183" s="53" t="s">
        <v>1450</v>
      </c>
      <c r="C1183" s="52" t="s">
        <v>1715</v>
      </c>
      <c r="D1183" s="52"/>
      <c r="E1183" s="54">
        <v>29759</v>
      </c>
      <c r="F1183" s="55">
        <v>2749</v>
      </c>
      <c r="G1183" s="37">
        <f t="shared" si="54"/>
        <v>27010</v>
      </c>
      <c r="H1183" s="38">
        <v>0.8</v>
      </c>
      <c r="I1183" s="39">
        <f t="shared" si="55"/>
        <v>23807.2</v>
      </c>
      <c r="J1183" s="39">
        <f t="shared" si="56"/>
        <v>0.102</v>
      </c>
    </row>
    <row r="1184" spans="1:10" ht="14.25">
      <c r="A1184" s="52" t="s">
        <v>1451</v>
      </c>
      <c r="B1184" s="53" t="s">
        <v>1452</v>
      </c>
      <c r="C1184" s="52" t="s">
        <v>1715</v>
      </c>
      <c r="D1184" s="52"/>
      <c r="E1184" s="54">
        <v>28082</v>
      </c>
      <c r="F1184" s="55">
        <v>2391</v>
      </c>
      <c r="G1184" s="37">
        <f t="shared" si="54"/>
        <v>25691</v>
      </c>
      <c r="H1184" s="38">
        <v>0.8</v>
      </c>
      <c r="I1184" s="39">
        <f t="shared" si="55"/>
        <v>22465.600000000002</v>
      </c>
      <c r="J1184" s="39">
        <f t="shared" si="56"/>
        <v>0.093</v>
      </c>
    </row>
    <row r="1185" spans="1:10" ht="14.25">
      <c r="A1185" s="52" t="s">
        <v>1453</v>
      </c>
      <c r="B1185" s="53" t="s">
        <v>1454</v>
      </c>
      <c r="C1185" s="52" t="s">
        <v>1715</v>
      </c>
      <c r="D1185" s="52"/>
      <c r="E1185" s="54">
        <v>27012</v>
      </c>
      <c r="F1185" s="55">
        <v>2242</v>
      </c>
      <c r="G1185" s="37">
        <f t="shared" si="54"/>
        <v>24770</v>
      </c>
      <c r="H1185" s="38">
        <v>0.8</v>
      </c>
      <c r="I1185" s="39">
        <f t="shared" si="55"/>
        <v>21609.600000000002</v>
      </c>
      <c r="J1185" s="39">
        <f t="shared" si="56"/>
        <v>0.091</v>
      </c>
    </row>
    <row r="1186" spans="1:10" ht="14.25">
      <c r="A1186" s="52" t="s">
        <v>1455</v>
      </c>
      <c r="B1186" s="53" t="s">
        <v>1456</v>
      </c>
      <c r="C1186" s="52" t="s">
        <v>1715</v>
      </c>
      <c r="D1186" s="52"/>
      <c r="E1186" s="54">
        <v>25568</v>
      </c>
      <c r="F1186" s="55">
        <v>2134</v>
      </c>
      <c r="G1186" s="37">
        <f t="shared" si="54"/>
        <v>23434</v>
      </c>
      <c r="H1186" s="38">
        <v>0.8</v>
      </c>
      <c r="I1186" s="39">
        <f t="shared" si="55"/>
        <v>20454.4</v>
      </c>
      <c r="J1186" s="39">
        <f t="shared" si="56"/>
        <v>0.091</v>
      </c>
    </row>
    <row r="1187" spans="1:10" ht="14.25">
      <c r="A1187" s="52" t="s">
        <v>1457</v>
      </c>
      <c r="B1187" s="53" t="s">
        <v>1458</v>
      </c>
      <c r="C1187" s="52" t="s">
        <v>1715</v>
      </c>
      <c r="D1187" s="52"/>
      <c r="E1187" s="54">
        <v>27652</v>
      </c>
      <c r="F1187" s="55">
        <v>2301</v>
      </c>
      <c r="G1187" s="37">
        <f t="shared" si="54"/>
        <v>25351</v>
      </c>
      <c r="H1187" s="38">
        <v>0.8</v>
      </c>
      <c r="I1187" s="39">
        <f t="shared" si="55"/>
        <v>22121.600000000002</v>
      </c>
      <c r="J1187" s="39">
        <f t="shared" si="56"/>
        <v>0.091</v>
      </c>
    </row>
    <row r="1188" spans="1:10" ht="14.25">
      <c r="A1188" s="52" t="s">
        <v>1459</v>
      </c>
      <c r="B1188" s="53" t="s">
        <v>1460</v>
      </c>
      <c r="C1188" s="52" t="s">
        <v>1715</v>
      </c>
      <c r="D1188" s="52"/>
      <c r="E1188" s="54">
        <v>29342</v>
      </c>
      <c r="F1188" s="55">
        <v>2475</v>
      </c>
      <c r="G1188" s="37">
        <f t="shared" si="54"/>
        <v>26867</v>
      </c>
      <c r="H1188" s="38">
        <v>0.8</v>
      </c>
      <c r="I1188" s="39">
        <f t="shared" si="55"/>
        <v>23473.600000000002</v>
      </c>
      <c r="J1188" s="39">
        <f t="shared" si="56"/>
        <v>0.092</v>
      </c>
    </row>
    <row r="1189" spans="1:10" ht="14.25">
      <c r="A1189" s="52" t="s">
        <v>1461</v>
      </c>
      <c r="B1189" s="53" t="s">
        <v>1462</v>
      </c>
      <c r="C1189" s="52" t="s">
        <v>1715</v>
      </c>
      <c r="D1189" s="52"/>
      <c r="E1189" s="54">
        <v>30308</v>
      </c>
      <c r="F1189" s="55">
        <v>2632</v>
      </c>
      <c r="G1189" s="37">
        <f t="shared" si="54"/>
        <v>27676</v>
      </c>
      <c r="H1189" s="38">
        <v>0.8</v>
      </c>
      <c r="I1189" s="39">
        <f t="shared" si="55"/>
        <v>24246.4</v>
      </c>
      <c r="J1189" s="39">
        <f t="shared" si="56"/>
        <v>0.095</v>
      </c>
    </row>
    <row r="1190" spans="1:10" ht="14.25">
      <c r="A1190" s="52" t="s">
        <v>1463</v>
      </c>
      <c r="B1190" s="53" t="s">
        <v>1464</v>
      </c>
      <c r="C1190" s="52" t="s">
        <v>1715</v>
      </c>
      <c r="D1190" s="52"/>
      <c r="E1190" s="54">
        <v>30079</v>
      </c>
      <c r="F1190" s="55">
        <v>2301</v>
      </c>
      <c r="G1190" s="37">
        <f t="shared" si="54"/>
        <v>27778</v>
      </c>
      <c r="H1190" s="38">
        <v>0.8</v>
      </c>
      <c r="I1190" s="39">
        <f t="shared" si="55"/>
        <v>24063.2</v>
      </c>
      <c r="J1190" s="39">
        <f t="shared" si="56"/>
        <v>0.083</v>
      </c>
    </row>
    <row r="1191" spans="1:10" ht="14.25">
      <c r="A1191" s="52" t="s">
        <v>1465</v>
      </c>
      <c r="B1191" s="53" t="s">
        <v>1466</v>
      </c>
      <c r="C1191" s="52" t="s">
        <v>1715</v>
      </c>
      <c r="D1191" s="52"/>
      <c r="E1191" s="54">
        <v>33250</v>
      </c>
      <c r="F1191" s="55">
        <v>2632</v>
      </c>
      <c r="G1191" s="37">
        <f t="shared" si="54"/>
        <v>30618</v>
      </c>
      <c r="H1191" s="38">
        <v>0.8</v>
      </c>
      <c r="I1191" s="39">
        <f t="shared" si="55"/>
        <v>26600</v>
      </c>
      <c r="J1191" s="39">
        <f t="shared" si="56"/>
        <v>0.086</v>
      </c>
    </row>
    <row r="1192" spans="1:10" ht="14.25">
      <c r="A1192" s="52" t="s">
        <v>1467</v>
      </c>
      <c r="B1192" s="53" t="s">
        <v>1468</v>
      </c>
      <c r="C1192" s="52" t="s">
        <v>1715</v>
      </c>
      <c r="D1192" s="52"/>
      <c r="E1192" s="54">
        <v>42504</v>
      </c>
      <c r="F1192" s="55">
        <v>3647</v>
      </c>
      <c r="G1192" s="37">
        <f t="shared" si="54"/>
        <v>38857</v>
      </c>
      <c r="H1192" s="38">
        <v>0.8</v>
      </c>
      <c r="I1192" s="39">
        <f t="shared" si="55"/>
        <v>34003.200000000004</v>
      </c>
      <c r="J1192" s="39">
        <f t="shared" si="56"/>
        <v>0.094</v>
      </c>
    </row>
    <row r="1193" spans="1:10" ht="14.25">
      <c r="A1193" s="52" t="s">
        <v>1469</v>
      </c>
      <c r="B1193" s="53" t="s">
        <v>1470</v>
      </c>
      <c r="C1193" s="52" t="s">
        <v>1715</v>
      </c>
      <c r="D1193" s="52"/>
      <c r="E1193" s="54">
        <v>45040</v>
      </c>
      <c r="F1193" s="55">
        <v>4064</v>
      </c>
      <c r="G1193" s="37">
        <f t="shared" si="54"/>
        <v>40976</v>
      </c>
      <c r="H1193" s="38">
        <v>0.8</v>
      </c>
      <c r="I1193" s="39">
        <f t="shared" si="55"/>
        <v>36032</v>
      </c>
      <c r="J1193" s="39">
        <f t="shared" si="56"/>
        <v>0.099</v>
      </c>
    </row>
    <row r="1194" spans="1:10" ht="14.25">
      <c r="A1194" s="52" t="s">
        <v>1471</v>
      </c>
      <c r="B1194" s="53" t="s">
        <v>1472</v>
      </c>
      <c r="C1194" s="52" t="s">
        <v>1715</v>
      </c>
      <c r="D1194" s="52"/>
      <c r="E1194" s="54">
        <v>36346</v>
      </c>
      <c r="F1194" s="55">
        <v>2749</v>
      </c>
      <c r="G1194" s="37">
        <f t="shared" si="54"/>
        <v>33597</v>
      </c>
      <c r="H1194" s="38">
        <v>0.8</v>
      </c>
      <c r="I1194" s="39">
        <f t="shared" si="55"/>
        <v>29076.800000000003</v>
      </c>
      <c r="J1194" s="39">
        <f t="shared" si="56"/>
        <v>0.082</v>
      </c>
    </row>
    <row r="1195" spans="1:10" ht="14.25">
      <c r="A1195" s="52" t="s">
        <v>1473</v>
      </c>
      <c r="B1195" s="53" t="s">
        <v>1474</v>
      </c>
      <c r="C1195" s="52" t="s">
        <v>1715</v>
      </c>
      <c r="D1195" s="52"/>
      <c r="E1195" s="54">
        <v>56583</v>
      </c>
      <c r="F1195" s="55">
        <v>2958</v>
      </c>
      <c r="G1195" s="37">
        <f t="shared" si="54"/>
        <v>53625</v>
      </c>
      <c r="H1195" s="38">
        <v>0.8</v>
      </c>
      <c r="I1195" s="39">
        <f t="shared" si="55"/>
        <v>45266.4</v>
      </c>
      <c r="J1195" s="39">
        <f t="shared" si="56"/>
        <v>0.055</v>
      </c>
    </row>
    <row r="1196" spans="1:10" s="63" customFormat="1" ht="14.25">
      <c r="A1196" s="52" t="s">
        <v>1475</v>
      </c>
      <c r="B1196" s="53" t="s">
        <v>1476</v>
      </c>
      <c r="C1196" s="52" t="s">
        <v>1715</v>
      </c>
      <c r="D1196" s="52"/>
      <c r="E1196" s="54">
        <v>57598</v>
      </c>
      <c r="F1196" s="55">
        <v>3043</v>
      </c>
      <c r="G1196" s="37">
        <f t="shared" si="54"/>
        <v>54555</v>
      </c>
      <c r="H1196" s="38">
        <v>0.8</v>
      </c>
      <c r="I1196" s="39">
        <f t="shared" si="55"/>
        <v>46078.4</v>
      </c>
      <c r="J1196" s="39">
        <f t="shared" si="56"/>
        <v>0.056</v>
      </c>
    </row>
    <row r="1197" spans="1:10" s="63" customFormat="1" ht="14.25">
      <c r="A1197" s="52" t="s">
        <v>1477</v>
      </c>
      <c r="B1197" s="53" t="s">
        <v>1478</v>
      </c>
      <c r="C1197" s="52" t="s">
        <v>1715</v>
      </c>
      <c r="D1197" s="52"/>
      <c r="E1197" s="54">
        <v>39074</v>
      </c>
      <c r="F1197" s="55">
        <v>2242</v>
      </c>
      <c r="G1197" s="37">
        <f t="shared" si="54"/>
        <v>36832</v>
      </c>
      <c r="H1197" s="38">
        <v>0.8</v>
      </c>
      <c r="I1197" s="39">
        <f t="shared" si="55"/>
        <v>31259.2</v>
      </c>
      <c r="J1197" s="39">
        <f t="shared" si="56"/>
        <v>0.061</v>
      </c>
    </row>
    <row r="1198" spans="1:10" ht="14.25">
      <c r="A1198" s="52" t="s">
        <v>1479</v>
      </c>
      <c r="B1198" s="53" t="s">
        <v>1480</v>
      </c>
      <c r="C1198" s="52" t="s">
        <v>1715</v>
      </c>
      <c r="D1198" s="52"/>
      <c r="E1198" s="54">
        <v>41780</v>
      </c>
      <c r="F1198" s="55">
        <v>2391</v>
      </c>
      <c r="G1198" s="37">
        <f t="shared" si="54"/>
        <v>39389</v>
      </c>
      <c r="H1198" s="38">
        <v>0.8</v>
      </c>
      <c r="I1198" s="39">
        <f t="shared" si="55"/>
        <v>33424</v>
      </c>
      <c r="J1198" s="39">
        <f t="shared" si="56"/>
        <v>0.061</v>
      </c>
    </row>
    <row r="1199" spans="1:10" ht="14.25">
      <c r="A1199" s="52" t="s">
        <v>1481</v>
      </c>
      <c r="B1199" s="53" t="s">
        <v>1482</v>
      </c>
      <c r="C1199" s="52" t="s">
        <v>1715</v>
      </c>
      <c r="D1199" s="52"/>
      <c r="E1199" s="54">
        <v>9860</v>
      </c>
      <c r="F1199" s="55">
        <v>807</v>
      </c>
      <c r="G1199" s="37">
        <f t="shared" si="54"/>
        <v>9053</v>
      </c>
      <c r="H1199" s="38">
        <v>0.8</v>
      </c>
      <c r="I1199" s="39">
        <f t="shared" si="55"/>
        <v>7888</v>
      </c>
      <c r="J1199" s="39">
        <f t="shared" si="56"/>
        <v>0.089</v>
      </c>
    </row>
    <row r="1200" spans="1:10" ht="14.25">
      <c r="A1200" s="52" t="s">
        <v>1483</v>
      </c>
      <c r="B1200" s="53" t="s">
        <v>1484</v>
      </c>
      <c r="C1200" s="52" t="s">
        <v>1715</v>
      </c>
      <c r="D1200" s="52"/>
      <c r="E1200" s="54">
        <v>13910</v>
      </c>
      <c r="F1200" s="55">
        <v>1465</v>
      </c>
      <c r="G1200" s="37">
        <f t="shared" si="54"/>
        <v>12445</v>
      </c>
      <c r="H1200" s="38">
        <v>0.8</v>
      </c>
      <c r="I1200" s="39">
        <f t="shared" si="55"/>
        <v>11128</v>
      </c>
      <c r="J1200" s="39">
        <f t="shared" si="56"/>
        <v>0.118</v>
      </c>
    </row>
    <row r="1201" spans="1:10" ht="14.25">
      <c r="A1201" s="52" t="s">
        <v>1485</v>
      </c>
      <c r="B1201" s="53" t="s">
        <v>1486</v>
      </c>
      <c r="C1201" s="52" t="s">
        <v>1715</v>
      </c>
      <c r="D1201" s="52"/>
      <c r="E1201" s="54">
        <v>21131</v>
      </c>
      <c r="F1201" s="55">
        <v>1606</v>
      </c>
      <c r="G1201" s="37">
        <f t="shared" si="54"/>
        <v>19525</v>
      </c>
      <c r="H1201" s="38">
        <v>0.8</v>
      </c>
      <c r="I1201" s="39">
        <f t="shared" si="55"/>
        <v>16904.8</v>
      </c>
      <c r="J1201" s="39">
        <f t="shared" si="56"/>
        <v>0.082</v>
      </c>
    </row>
    <row r="1202" spans="1:10" ht="14.25">
      <c r="A1202" s="52" t="s">
        <v>1487</v>
      </c>
      <c r="B1202" s="53" t="s">
        <v>1488</v>
      </c>
      <c r="C1202" s="52" t="s">
        <v>1715</v>
      </c>
      <c r="D1202" s="52"/>
      <c r="E1202" s="54">
        <v>37783</v>
      </c>
      <c r="F1202" s="55">
        <v>2242</v>
      </c>
      <c r="G1202" s="37">
        <f t="shared" si="54"/>
        <v>35541</v>
      </c>
      <c r="H1202" s="38">
        <v>0.8</v>
      </c>
      <c r="I1202" s="39">
        <f t="shared" si="55"/>
        <v>30226.4</v>
      </c>
      <c r="J1202" s="39">
        <f t="shared" si="56"/>
        <v>0.063</v>
      </c>
    </row>
    <row r="1203" spans="1:10" ht="14.25">
      <c r="A1203" s="52" t="s">
        <v>1489</v>
      </c>
      <c r="B1203" s="53" t="s">
        <v>1490</v>
      </c>
      <c r="C1203" s="52" t="s">
        <v>1715</v>
      </c>
      <c r="D1203" s="52"/>
      <c r="E1203" s="54">
        <v>38712</v>
      </c>
      <c r="F1203" s="55">
        <v>2301</v>
      </c>
      <c r="G1203" s="37">
        <f aca="true" t="shared" si="57" ref="G1203:G1266">E1203-F1203</f>
        <v>36411</v>
      </c>
      <c r="H1203" s="38">
        <v>0.8</v>
      </c>
      <c r="I1203" s="39">
        <f t="shared" si="55"/>
        <v>30969.600000000002</v>
      </c>
      <c r="J1203" s="39">
        <f t="shared" si="56"/>
        <v>0.063</v>
      </c>
    </row>
    <row r="1204" spans="1:10" ht="14.25">
      <c r="A1204" s="52" t="s">
        <v>1491</v>
      </c>
      <c r="B1204" s="53" t="s">
        <v>1492</v>
      </c>
      <c r="C1204" s="52" t="s">
        <v>1715</v>
      </c>
      <c r="D1204" s="52"/>
      <c r="E1204" s="54">
        <v>39678</v>
      </c>
      <c r="F1204" s="55">
        <v>2391</v>
      </c>
      <c r="G1204" s="37">
        <f t="shared" si="57"/>
        <v>37287</v>
      </c>
      <c r="H1204" s="38">
        <v>0.8</v>
      </c>
      <c r="I1204" s="39">
        <f t="shared" si="55"/>
        <v>31742.4</v>
      </c>
      <c r="J1204" s="39">
        <f t="shared" si="56"/>
        <v>0.064</v>
      </c>
    </row>
    <row r="1205" spans="1:10" s="63" customFormat="1" ht="14.25">
      <c r="A1205" s="52" t="s">
        <v>1493</v>
      </c>
      <c r="B1205" s="53" t="s">
        <v>1494</v>
      </c>
      <c r="C1205" s="52" t="s">
        <v>1715</v>
      </c>
      <c r="D1205" s="52"/>
      <c r="E1205" s="54">
        <v>2398</v>
      </c>
      <c r="F1205" s="55">
        <v>328</v>
      </c>
      <c r="G1205" s="37">
        <f t="shared" si="57"/>
        <v>2070</v>
      </c>
      <c r="H1205" s="38">
        <v>0.8</v>
      </c>
      <c r="I1205" s="39">
        <f t="shared" si="55"/>
        <v>1918.4</v>
      </c>
      <c r="J1205" s="39">
        <f t="shared" si="56"/>
        <v>0.158</v>
      </c>
    </row>
    <row r="1206" spans="1:10" ht="14.25">
      <c r="A1206" s="52" t="s">
        <v>1495</v>
      </c>
      <c r="B1206" s="53" t="s">
        <v>1496</v>
      </c>
      <c r="C1206" s="52" t="s">
        <v>1715</v>
      </c>
      <c r="D1206" s="52"/>
      <c r="E1206" s="54">
        <v>2463</v>
      </c>
      <c r="F1206" s="55">
        <v>365</v>
      </c>
      <c r="G1206" s="37">
        <f t="shared" si="57"/>
        <v>2098</v>
      </c>
      <c r="H1206" s="38">
        <v>0.8</v>
      </c>
      <c r="I1206" s="39">
        <f t="shared" si="55"/>
        <v>1970.4</v>
      </c>
      <c r="J1206" s="39">
        <f t="shared" si="56"/>
        <v>0.174</v>
      </c>
    </row>
    <row r="1207" spans="1:10" ht="14.25">
      <c r="A1207" s="52" t="s">
        <v>1497</v>
      </c>
      <c r="B1207" s="53" t="s">
        <v>1498</v>
      </c>
      <c r="C1207" s="52" t="s">
        <v>1715</v>
      </c>
      <c r="D1207" s="52"/>
      <c r="E1207" s="54">
        <v>2724</v>
      </c>
      <c r="F1207" s="55">
        <v>454</v>
      </c>
      <c r="G1207" s="37">
        <f t="shared" si="57"/>
        <v>2270</v>
      </c>
      <c r="H1207" s="38">
        <v>0.8</v>
      </c>
      <c r="I1207" s="39">
        <f t="shared" si="55"/>
        <v>2179.2000000000003</v>
      </c>
      <c r="J1207" s="39">
        <f t="shared" si="56"/>
        <v>0.2</v>
      </c>
    </row>
    <row r="1208" spans="1:10" ht="14.25">
      <c r="A1208" s="52" t="s">
        <v>1499</v>
      </c>
      <c r="B1208" s="53" t="s">
        <v>1500</v>
      </c>
      <c r="C1208" s="52" t="s">
        <v>1715</v>
      </c>
      <c r="D1208" s="52"/>
      <c r="E1208" s="54">
        <v>2886</v>
      </c>
      <c r="F1208" s="55">
        <v>478</v>
      </c>
      <c r="G1208" s="37">
        <f t="shared" si="57"/>
        <v>2408</v>
      </c>
      <c r="H1208" s="38">
        <v>0.8</v>
      </c>
      <c r="I1208" s="39">
        <f t="shared" si="55"/>
        <v>2308.8</v>
      </c>
      <c r="J1208" s="39">
        <f t="shared" si="56"/>
        <v>0.199</v>
      </c>
    </row>
    <row r="1209" spans="1:10" ht="14.25">
      <c r="A1209" s="52" t="s">
        <v>1501</v>
      </c>
      <c r="B1209" s="53" t="s">
        <v>1502</v>
      </c>
      <c r="C1209" s="52" t="s">
        <v>1715</v>
      </c>
      <c r="D1209" s="52"/>
      <c r="E1209" s="54">
        <v>3647</v>
      </c>
      <c r="F1209" s="55">
        <v>513</v>
      </c>
      <c r="G1209" s="37">
        <f t="shared" si="57"/>
        <v>3134</v>
      </c>
      <c r="H1209" s="38">
        <v>0.8</v>
      </c>
      <c r="I1209" s="39">
        <f t="shared" si="55"/>
        <v>2917.6000000000004</v>
      </c>
      <c r="J1209" s="39">
        <f t="shared" si="56"/>
        <v>0.164</v>
      </c>
    </row>
    <row r="1210" spans="1:10" ht="14.25">
      <c r="A1210" s="52" t="s">
        <v>1503</v>
      </c>
      <c r="B1210" s="53" t="s">
        <v>1504</v>
      </c>
      <c r="C1210" s="52" t="s">
        <v>1715</v>
      </c>
      <c r="D1210" s="52"/>
      <c r="E1210" s="54">
        <v>2657</v>
      </c>
      <c r="F1210" s="55">
        <v>436</v>
      </c>
      <c r="G1210" s="37">
        <f t="shared" si="57"/>
        <v>2221</v>
      </c>
      <c r="H1210" s="38">
        <v>0.8</v>
      </c>
      <c r="I1210" s="39">
        <f t="shared" si="55"/>
        <v>2125.6</v>
      </c>
      <c r="J1210" s="39">
        <f t="shared" si="56"/>
        <v>0.196</v>
      </c>
    </row>
    <row r="1211" spans="1:10" ht="14.25">
      <c r="A1211" s="52" t="s">
        <v>1505</v>
      </c>
      <c r="B1211" s="53" t="s">
        <v>1506</v>
      </c>
      <c r="C1211" s="52" t="s">
        <v>1715</v>
      </c>
      <c r="D1211" s="52"/>
      <c r="E1211" s="54">
        <v>3236</v>
      </c>
      <c r="F1211" s="55">
        <v>622</v>
      </c>
      <c r="G1211" s="37">
        <f t="shared" si="57"/>
        <v>2614</v>
      </c>
      <c r="H1211" s="38">
        <v>0.8</v>
      </c>
      <c r="I1211" s="39">
        <f t="shared" si="55"/>
        <v>2588.8</v>
      </c>
      <c r="J1211" s="39">
        <f t="shared" si="56"/>
        <v>0.238</v>
      </c>
    </row>
    <row r="1212" spans="1:10" ht="14.25">
      <c r="A1212" s="52" t="s">
        <v>1507</v>
      </c>
      <c r="B1212" s="53" t="s">
        <v>1508</v>
      </c>
      <c r="C1212" s="52" t="s">
        <v>1715</v>
      </c>
      <c r="D1212" s="52"/>
      <c r="E1212" s="54">
        <v>3469</v>
      </c>
      <c r="F1212" s="55">
        <v>700</v>
      </c>
      <c r="G1212" s="37">
        <f t="shared" si="57"/>
        <v>2769</v>
      </c>
      <c r="H1212" s="38">
        <v>0.8</v>
      </c>
      <c r="I1212" s="39">
        <f t="shared" si="55"/>
        <v>2775.2000000000003</v>
      </c>
      <c r="J1212" s="39">
        <f t="shared" si="56"/>
        <v>0.253</v>
      </c>
    </row>
    <row r="1213" spans="1:10" ht="14.25">
      <c r="A1213" s="52" t="s">
        <v>1509</v>
      </c>
      <c r="B1213" s="53" t="s">
        <v>1510</v>
      </c>
      <c r="C1213" s="52" t="s">
        <v>1715</v>
      </c>
      <c r="D1213" s="52"/>
      <c r="E1213" s="54">
        <v>791</v>
      </c>
      <c r="F1213" s="55">
        <v>144</v>
      </c>
      <c r="G1213" s="37">
        <f t="shared" si="57"/>
        <v>647</v>
      </c>
      <c r="H1213" s="38">
        <v>0.8</v>
      </c>
      <c r="I1213" s="39">
        <f t="shared" si="55"/>
        <v>632.8000000000001</v>
      </c>
      <c r="J1213" s="39">
        <f t="shared" si="56"/>
        <v>0.223</v>
      </c>
    </row>
    <row r="1214" spans="1:10" ht="14.25">
      <c r="A1214" s="52" t="s">
        <v>1511</v>
      </c>
      <c r="B1214" s="53" t="s">
        <v>1512</v>
      </c>
      <c r="C1214" s="52" t="s">
        <v>1715</v>
      </c>
      <c r="D1214" s="52"/>
      <c r="E1214" s="54">
        <v>75</v>
      </c>
      <c r="F1214" s="55">
        <v>34</v>
      </c>
      <c r="G1214" s="37">
        <f t="shared" si="57"/>
        <v>41</v>
      </c>
      <c r="H1214" s="38">
        <v>0.8</v>
      </c>
      <c r="I1214" s="39">
        <f t="shared" si="55"/>
        <v>60</v>
      </c>
      <c r="J1214" s="39">
        <f t="shared" si="56"/>
        <v>0.829</v>
      </c>
    </row>
    <row r="1215" spans="1:10" ht="14.25">
      <c r="A1215" s="52" t="s">
        <v>1513</v>
      </c>
      <c r="B1215" s="53" t="s">
        <v>1514</v>
      </c>
      <c r="C1215" s="52" t="s">
        <v>1725</v>
      </c>
      <c r="D1215" s="52"/>
      <c r="E1215" s="54">
        <v>115</v>
      </c>
      <c r="F1215" s="55">
        <v>46</v>
      </c>
      <c r="G1215" s="37">
        <f t="shared" si="57"/>
        <v>69</v>
      </c>
      <c r="H1215" s="38">
        <v>0.8</v>
      </c>
      <c r="I1215" s="39">
        <f t="shared" si="55"/>
        <v>92</v>
      </c>
      <c r="J1215" s="39">
        <f t="shared" si="56"/>
        <v>0.667</v>
      </c>
    </row>
    <row r="1216" spans="1:10" ht="14.25">
      <c r="A1216" s="52" t="s">
        <v>1515</v>
      </c>
      <c r="B1216" s="53" t="s">
        <v>1516</v>
      </c>
      <c r="C1216" s="52" t="s">
        <v>1725</v>
      </c>
      <c r="D1216" s="52"/>
      <c r="E1216" s="54">
        <v>186</v>
      </c>
      <c r="F1216" s="55">
        <v>46</v>
      </c>
      <c r="G1216" s="37">
        <f t="shared" si="57"/>
        <v>140</v>
      </c>
      <c r="H1216" s="38">
        <v>0.8</v>
      </c>
      <c r="I1216" s="39">
        <f t="shared" si="55"/>
        <v>148.8</v>
      </c>
      <c r="J1216" s="39">
        <f t="shared" si="56"/>
        <v>0.329</v>
      </c>
    </row>
    <row r="1217" spans="1:10" ht="14.25">
      <c r="A1217" s="52" t="s">
        <v>1517</v>
      </c>
      <c r="B1217" s="53" t="s">
        <v>1518</v>
      </c>
      <c r="C1217" s="52" t="s">
        <v>1715</v>
      </c>
      <c r="D1217" s="52"/>
      <c r="E1217" s="54"/>
      <c r="F1217" s="55"/>
      <c r="G1217" s="37">
        <f t="shared" si="57"/>
        <v>0</v>
      </c>
      <c r="H1217" s="38">
        <v>0.8</v>
      </c>
      <c r="I1217" s="39">
        <f t="shared" si="55"/>
        <v>0</v>
      </c>
      <c r="J1217" s="39" t="e">
        <f t="shared" si="56"/>
        <v>#DIV/0!</v>
      </c>
    </row>
    <row r="1218" spans="1:10" ht="14.25">
      <c r="A1218" s="52" t="s">
        <v>1519</v>
      </c>
      <c r="B1218" s="53" t="s">
        <v>1520</v>
      </c>
      <c r="C1218" s="52" t="s">
        <v>1715</v>
      </c>
      <c r="D1218" s="52"/>
      <c r="E1218" s="54"/>
      <c r="F1218" s="55"/>
      <c r="G1218" s="37">
        <f t="shared" si="57"/>
        <v>0</v>
      </c>
      <c r="H1218" s="38">
        <v>0.8</v>
      </c>
      <c r="I1218" s="39">
        <f t="shared" si="55"/>
        <v>0</v>
      </c>
      <c r="J1218" s="39" t="e">
        <f t="shared" si="56"/>
        <v>#DIV/0!</v>
      </c>
    </row>
    <row r="1219" spans="1:10" ht="14.25">
      <c r="A1219" s="52" t="s">
        <v>1521</v>
      </c>
      <c r="B1219" s="53" t="s">
        <v>1522</v>
      </c>
      <c r="C1219" s="52" t="s">
        <v>1715</v>
      </c>
      <c r="D1219" s="52"/>
      <c r="E1219" s="54"/>
      <c r="F1219" s="55"/>
      <c r="G1219" s="37">
        <f t="shared" si="57"/>
        <v>0</v>
      </c>
      <c r="H1219" s="38">
        <v>0.8</v>
      </c>
      <c r="I1219" s="39">
        <f t="shared" si="55"/>
        <v>0</v>
      </c>
      <c r="J1219" s="39" t="e">
        <f t="shared" si="56"/>
        <v>#DIV/0!</v>
      </c>
    </row>
    <row r="1220" spans="1:10" ht="14.25">
      <c r="A1220" s="52" t="s">
        <v>1523</v>
      </c>
      <c r="B1220" s="53" t="s">
        <v>1524</v>
      </c>
      <c r="C1220" s="52" t="s">
        <v>1715</v>
      </c>
      <c r="D1220" s="52"/>
      <c r="E1220" s="54">
        <v>27891</v>
      </c>
      <c r="F1220" s="55">
        <v>888.4</v>
      </c>
      <c r="G1220" s="37">
        <f t="shared" si="57"/>
        <v>27002.6</v>
      </c>
      <c r="H1220" s="38">
        <v>0.8</v>
      </c>
      <c r="I1220" s="39">
        <f t="shared" si="55"/>
        <v>22312.800000000003</v>
      </c>
      <c r="J1220" s="39">
        <f t="shared" si="56"/>
        <v>0.033</v>
      </c>
    </row>
    <row r="1221" spans="1:10" ht="14.25">
      <c r="A1221" s="52" t="s">
        <v>1525</v>
      </c>
      <c r="B1221" s="53" t="s">
        <v>1526</v>
      </c>
      <c r="C1221" s="52" t="s">
        <v>1715</v>
      </c>
      <c r="D1221" s="52"/>
      <c r="E1221" s="54">
        <v>39163</v>
      </c>
      <c r="F1221" s="55">
        <v>1077.9</v>
      </c>
      <c r="G1221" s="37">
        <f t="shared" si="57"/>
        <v>38085.1</v>
      </c>
      <c r="H1221" s="38">
        <v>0.8</v>
      </c>
      <c r="I1221" s="39">
        <f t="shared" si="55"/>
        <v>31330.4</v>
      </c>
      <c r="J1221" s="39">
        <f t="shared" si="56"/>
        <v>0.028</v>
      </c>
    </row>
    <row r="1222" spans="1:10" ht="14.25">
      <c r="A1222" s="52" t="s">
        <v>1527</v>
      </c>
      <c r="B1222" s="53" t="s">
        <v>1528</v>
      </c>
      <c r="C1222" s="52" t="s">
        <v>1715</v>
      </c>
      <c r="D1222" s="52"/>
      <c r="E1222" s="54">
        <v>46231</v>
      </c>
      <c r="F1222" s="55">
        <v>1254</v>
      </c>
      <c r="G1222" s="37">
        <f t="shared" si="57"/>
        <v>44977</v>
      </c>
      <c r="H1222" s="38">
        <v>0.8</v>
      </c>
      <c r="I1222" s="39">
        <f t="shared" si="55"/>
        <v>36984.8</v>
      </c>
      <c r="J1222" s="39">
        <f t="shared" si="56"/>
        <v>0.028</v>
      </c>
    </row>
    <row r="1223" spans="1:10" ht="14.25">
      <c r="A1223" s="52" t="s">
        <v>1529</v>
      </c>
      <c r="B1223" s="53" t="s">
        <v>1530</v>
      </c>
      <c r="C1223" s="52" t="s">
        <v>1715</v>
      </c>
      <c r="D1223" s="52"/>
      <c r="E1223" s="54">
        <v>48908</v>
      </c>
      <c r="F1223" s="55">
        <v>1433.2</v>
      </c>
      <c r="G1223" s="37">
        <f t="shared" si="57"/>
        <v>47474.8</v>
      </c>
      <c r="H1223" s="38">
        <v>0.8</v>
      </c>
      <c r="I1223" s="39">
        <f aca="true" t="shared" si="58" ref="I1223:I1286">E1223*H1223</f>
        <v>39126.4</v>
      </c>
      <c r="J1223" s="39">
        <f aca="true" t="shared" si="59" ref="J1223:J1280">ROUND(F1223/G1223,3)</f>
        <v>0.03</v>
      </c>
    </row>
    <row r="1224" spans="1:10" ht="14.25">
      <c r="A1224" s="52" t="s">
        <v>1531</v>
      </c>
      <c r="B1224" s="53" t="s">
        <v>1532</v>
      </c>
      <c r="C1224" s="52" t="s">
        <v>1715</v>
      </c>
      <c r="D1224" s="52"/>
      <c r="E1224" s="54">
        <v>54256</v>
      </c>
      <c r="F1224" s="55">
        <v>1610.9</v>
      </c>
      <c r="G1224" s="37">
        <f t="shared" si="57"/>
        <v>52645.1</v>
      </c>
      <c r="H1224" s="38">
        <v>0.8</v>
      </c>
      <c r="I1224" s="39">
        <f t="shared" si="58"/>
        <v>43404.8</v>
      </c>
      <c r="J1224" s="39">
        <f t="shared" si="59"/>
        <v>0.031</v>
      </c>
    </row>
    <row r="1225" spans="1:10" s="63" customFormat="1" ht="14.25">
      <c r="A1225" s="52" t="s">
        <v>1533</v>
      </c>
      <c r="B1225" s="53" t="s">
        <v>1534</v>
      </c>
      <c r="C1225" s="52" t="s">
        <v>1715</v>
      </c>
      <c r="D1225" s="52"/>
      <c r="E1225" s="54">
        <v>66148</v>
      </c>
      <c r="F1225" s="55">
        <v>1793.3</v>
      </c>
      <c r="G1225" s="37">
        <f t="shared" si="57"/>
        <v>64354.7</v>
      </c>
      <c r="H1225" s="38">
        <v>0.8</v>
      </c>
      <c r="I1225" s="39">
        <f t="shared" si="58"/>
        <v>52918.4</v>
      </c>
      <c r="J1225" s="39">
        <f t="shared" si="59"/>
        <v>0.028</v>
      </c>
    </row>
    <row r="1226" spans="1:10" s="63" customFormat="1" ht="14.25">
      <c r="A1226" s="52" t="s">
        <v>1535</v>
      </c>
      <c r="B1226" s="53" t="s">
        <v>1536</v>
      </c>
      <c r="C1226" s="52" t="s">
        <v>1715</v>
      </c>
      <c r="D1226" s="52"/>
      <c r="E1226" s="54">
        <v>72597</v>
      </c>
      <c r="F1226" s="55">
        <v>1975.7</v>
      </c>
      <c r="G1226" s="37">
        <f t="shared" si="57"/>
        <v>70621.3</v>
      </c>
      <c r="H1226" s="38">
        <v>0.8</v>
      </c>
      <c r="I1226" s="39">
        <f t="shared" si="58"/>
        <v>58077.600000000006</v>
      </c>
      <c r="J1226" s="39">
        <f t="shared" si="59"/>
        <v>0.028</v>
      </c>
    </row>
    <row r="1227" spans="1:10" s="63" customFormat="1" ht="14.25">
      <c r="A1227" s="52" t="s">
        <v>1537</v>
      </c>
      <c r="B1227" s="53" t="s">
        <v>1538</v>
      </c>
      <c r="C1227" s="52" t="s">
        <v>1715</v>
      </c>
      <c r="D1227" s="52"/>
      <c r="E1227" s="54">
        <v>83294</v>
      </c>
      <c r="F1227" s="55">
        <v>2063.4</v>
      </c>
      <c r="G1227" s="37">
        <f t="shared" si="57"/>
        <v>81230.6</v>
      </c>
      <c r="H1227" s="38">
        <v>0.8</v>
      </c>
      <c r="I1227" s="39">
        <f t="shared" si="58"/>
        <v>66635.2</v>
      </c>
      <c r="J1227" s="39">
        <f t="shared" si="59"/>
        <v>0.025</v>
      </c>
    </row>
    <row r="1228" spans="1:10" s="63" customFormat="1" ht="14.25">
      <c r="A1228" s="52" t="s">
        <v>1539</v>
      </c>
      <c r="B1228" s="53" t="s">
        <v>1540</v>
      </c>
      <c r="C1228" s="52" t="s">
        <v>1715</v>
      </c>
      <c r="D1228" s="52"/>
      <c r="E1228" s="54">
        <v>102009</v>
      </c>
      <c r="F1228" s="55">
        <v>2151.1</v>
      </c>
      <c r="G1228" s="37">
        <f t="shared" si="57"/>
        <v>99857.9</v>
      </c>
      <c r="H1228" s="38">
        <v>0.8</v>
      </c>
      <c r="I1228" s="39">
        <f t="shared" si="58"/>
        <v>81607.20000000001</v>
      </c>
      <c r="J1228" s="39">
        <f t="shared" si="59"/>
        <v>0.022</v>
      </c>
    </row>
    <row r="1229" spans="1:10" s="63" customFormat="1" ht="14.25">
      <c r="A1229" s="52" t="s">
        <v>1541</v>
      </c>
      <c r="B1229" s="53" t="s">
        <v>1542</v>
      </c>
      <c r="C1229" s="52" t="s">
        <v>1715</v>
      </c>
      <c r="D1229" s="52"/>
      <c r="E1229" s="54">
        <v>122269</v>
      </c>
      <c r="F1229" s="55">
        <v>2345.3</v>
      </c>
      <c r="G1229" s="37">
        <f t="shared" si="57"/>
        <v>119923.7</v>
      </c>
      <c r="H1229" s="38">
        <v>0.8</v>
      </c>
      <c r="I1229" s="39">
        <f t="shared" si="58"/>
        <v>97815.20000000001</v>
      </c>
      <c r="J1229" s="39">
        <f t="shared" si="59"/>
        <v>0.02</v>
      </c>
    </row>
    <row r="1230" spans="1:10" s="63" customFormat="1" ht="14.25">
      <c r="A1230" s="52" t="s">
        <v>1543</v>
      </c>
      <c r="B1230" s="53" t="s">
        <v>1544</v>
      </c>
      <c r="C1230" s="52" t="s">
        <v>1715</v>
      </c>
      <c r="D1230" s="52"/>
      <c r="E1230" s="54"/>
      <c r="F1230" s="55"/>
      <c r="G1230" s="37">
        <f t="shared" si="57"/>
        <v>0</v>
      </c>
      <c r="H1230" s="38">
        <v>0.8</v>
      </c>
      <c r="I1230" s="39">
        <f t="shared" si="58"/>
        <v>0</v>
      </c>
      <c r="J1230" s="39" t="e">
        <f t="shared" si="59"/>
        <v>#DIV/0!</v>
      </c>
    </row>
    <row r="1231" spans="1:10" s="63" customFormat="1" ht="14.25">
      <c r="A1231" s="52" t="s">
        <v>1545</v>
      </c>
      <c r="B1231" s="53" t="s">
        <v>1546</v>
      </c>
      <c r="C1231" s="52" t="s">
        <v>1715</v>
      </c>
      <c r="D1231" s="52"/>
      <c r="E1231" s="54">
        <v>149015</v>
      </c>
      <c r="F1231" s="55">
        <v>2491</v>
      </c>
      <c r="G1231" s="37">
        <f t="shared" si="57"/>
        <v>146524</v>
      </c>
      <c r="H1231" s="38">
        <v>0.8</v>
      </c>
      <c r="I1231" s="39">
        <f t="shared" si="58"/>
        <v>119212</v>
      </c>
      <c r="J1231" s="39">
        <f t="shared" si="59"/>
        <v>0.017</v>
      </c>
    </row>
    <row r="1232" spans="1:10" s="63" customFormat="1" ht="14.25">
      <c r="A1232" s="52" t="s">
        <v>1547</v>
      </c>
      <c r="B1232" s="53" t="s">
        <v>1548</v>
      </c>
      <c r="C1232" s="52" t="s">
        <v>1715</v>
      </c>
      <c r="D1232" s="52"/>
      <c r="E1232" s="54">
        <v>171940</v>
      </c>
      <c r="F1232" s="55">
        <v>2691.2</v>
      </c>
      <c r="G1232" s="37">
        <f t="shared" si="57"/>
        <v>169248.8</v>
      </c>
      <c r="H1232" s="38">
        <v>0.8</v>
      </c>
      <c r="I1232" s="39">
        <f t="shared" si="58"/>
        <v>137552</v>
      </c>
      <c r="J1232" s="39">
        <f t="shared" si="59"/>
        <v>0.016</v>
      </c>
    </row>
    <row r="1233" spans="1:10" s="63" customFormat="1" ht="14.25">
      <c r="A1233" s="52" t="s">
        <v>1549</v>
      </c>
      <c r="B1233" s="53" t="s">
        <v>1550</v>
      </c>
      <c r="C1233" s="52" t="s">
        <v>1715</v>
      </c>
      <c r="D1233" s="52"/>
      <c r="E1233" s="54"/>
      <c r="F1233" s="55"/>
      <c r="G1233" s="37">
        <f t="shared" si="57"/>
        <v>0</v>
      </c>
      <c r="H1233" s="38">
        <v>0.8</v>
      </c>
      <c r="I1233" s="39">
        <f t="shared" si="58"/>
        <v>0</v>
      </c>
      <c r="J1233" s="39" t="e">
        <f t="shared" si="59"/>
        <v>#DIV/0!</v>
      </c>
    </row>
    <row r="1234" spans="1:10" s="63" customFormat="1" ht="14.25">
      <c r="A1234" s="52" t="s">
        <v>1551</v>
      </c>
      <c r="B1234" s="53" t="s">
        <v>1552</v>
      </c>
      <c r="C1234" s="52" t="s">
        <v>1715</v>
      </c>
      <c r="D1234" s="52"/>
      <c r="E1234" s="54">
        <v>206328</v>
      </c>
      <c r="F1234" s="55">
        <v>2890.2</v>
      </c>
      <c r="G1234" s="37">
        <f t="shared" si="57"/>
        <v>203437.8</v>
      </c>
      <c r="H1234" s="38">
        <v>0.8</v>
      </c>
      <c r="I1234" s="39">
        <f t="shared" si="58"/>
        <v>165062.40000000002</v>
      </c>
      <c r="J1234" s="39">
        <f t="shared" si="59"/>
        <v>0.014</v>
      </c>
    </row>
    <row r="1235" spans="1:10" s="63" customFormat="1" ht="14.25">
      <c r="A1235" s="52" t="s">
        <v>1553</v>
      </c>
      <c r="B1235" s="53" t="s">
        <v>1554</v>
      </c>
      <c r="C1235" s="52" t="s">
        <v>1715</v>
      </c>
      <c r="D1235" s="52"/>
      <c r="E1235" s="54">
        <v>237188</v>
      </c>
      <c r="F1235" s="55">
        <v>2898</v>
      </c>
      <c r="G1235" s="37">
        <f t="shared" si="57"/>
        <v>234290</v>
      </c>
      <c r="H1235" s="38">
        <v>0.8</v>
      </c>
      <c r="I1235" s="39">
        <f t="shared" si="58"/>
        <v>189750.40000000002</v>
      </c>
      <c r="J1235" s="39">
        <f t="shared" si="59"/>
        <v>0.012</v>
      </c>
    </row>
    <row r="1236" spans="1:10" s="63" customFormat="1" ht="14.25">
      <c r="A1236" s="52" t="s">
        <v>1555</v>
      </c>
      <c r="B1236" s="53" t="s">
        <v>1556</v>
      </c>
      <c r="C1236" s="52" t="s">
        <v>1715</v>
      </c>
      <c r="D1236" s="52"/>
      <c r="E1236" s="54"/>
      <c r="F1236" s="55"/>
      <c r="G1236" s="37">
        <f t="shared" si="57"/>
        <v>0</v>
      </c>
      <c r="H1236" s="38">
        <v>0.8</v>
      </c>
      <c r="I1236" s="39">
        <f t="shared" si="58"/>
        <v>0</v>
      </c>
      <c r="J1236" s="39" t="e">
        <f t="shared" si="59"/>
        <v>#DIV/0!</v>
      </c>
    </row>
    <row r="1237" spans="1:10" s="63" customFormat="1" ht="14.25">
      <c r="A1237" s="52" t="s">
        <v>1557</v>
      </c>
      <c r="B1237" s="53" t="s">
        <v>1558</v>
      </c>
      <c r="C1237" s="52" t="s">
        <v>1715</v>
      </c>
      <c r="D1237" s="52"/>
      <c r="E1237" s="54">
        <v>2083.6</v>
      </c>
      <c r="F1237" s="55">
        <v>222.7</v>
      </c>
      <c r="G1237" s="37">
        <f t="shared" si="57"/>
        <v>1860.8999999999999</v>
      </c>
      <c r="H1237" s="38">
        <v>0.8</v>
      </c>
      <c r="I1237" s="39">
        <f t="shared" si="58"/>
        <v>1666.88</v>
      </c>
      <c r="J1237" s="39">
        <f t="shared" si="59"/>
        <v>0.12</v>
      </c>
    </row>
    <row r="1238" spans="1:10" ht="14.25">
      <c r="A1238" s="52" t="s">
        <v>1559</v>
      </c>
      <c r="B1238" s="53" t="s">
        <v>1560</v>
      </c>
      <c r="C1238" s="52" t="s">
        <v>1715</v>
      </c>
      <c r="D1238" s="52"/>
      <c r="E1238" s="54">
        <v>2373.5</v>
      </c>
      <c r="F1238" s="55">
        <v>222.7</v>
      </c>
      <c r="G1238" s="37">
        <f t="shared" si="57"/>
        <v>2150.8</v>
      </c>
      <c r="H1238" s="38">
        <v>0.8</v>
      </c>
      <c r="I1238" s="39">
        <f t="shared" si="58"/>
        <v>1898.8000000000002</v>
      </c>
      <c r="J1238" s="39">
        <f t="shared" si="59"/>
        <v>0.104</v>
      </c>
    </row>
    <row r="1239" spans="1:10" ht="14.25">
      <c r="A1239" s="52" t="s">
        <v>1561</v>
      </c>
      <c r="B1239" s="53" t="s">
        <v>1562</v>
      </c>
      <c r="C1239" s="52" t="s">
        <v>1715</v>
      </c>
      <c r="D1239" s="52"/>
      <c r="E1239" s="54">
        <v>2487.5</v>
      </c>
      <c r="F1239" s="55">
        <v>222.7</v>
      </c>
      <c r="G1239" s="37">
        <f t="shared" si="57"/>
        <v>2264.8</v>
      </c>
      <c r="H1239" s="38">
        <v>0.8</v>
      </c>
      <c r="I1239" s="39">
        <f t="shared" si="58"/>
        <v>1990</v>
      </c>
      <c r="J1239" s="39">
        <f t="shared" si="59"/>
        <v>0.098</v>
      </c>
    </row>
    <row r="1240" spans="1:10" ht="14.25">
      <c r="A1240" s="52" t="s">
        <v>1563</v>
      </c>
      <c r="B1240" s="53" t="s">
        <v>1564</v>
      </c>
      <c r="C1240" s="52" t="s">
        <v>1715</v>
      </c>
      <c r="D1240" s="52"/>
      <c r="E1240" s="54">
        <v>3449.3</v>
      </c>
      <c r="F1240" s="55">
        <v>222.7</v>
      </c>
      <c r="G1240" s="37">
        <f t="shared" si="57"/>
        <v>3226.6000000000004</v>
      </c>
      <c r="H1240" s="38">
        <v>0.8</v>
      </c>
      <c r="I1240" s="39">
        <f t="shared" si="58"/>
        <v>2759.4400000000005</v>
      </c>
      <c r="J1240" s="39">
        <f t="shared" si="59"/>
        <v>0.069</v>
      </c>
    </row>
    <row r="1241" spans="1:10" ht="14.25">
      <c r="A1241" s="52" t="s">
        <v>1565</v>
      </c>
      <c r="B1241" s="53" t="s">
        <v>1566</v>
      </c>
      <c r="C1241" s="52" t="s">
        <v>1715</v>
      </c>
      <c r="D1241" s="52"/>
      <c r="E1241" s="54"/>
      <c r="F1241" s="55"/>
      <c r="G1241" s="37">
        <f t="shared" si="57"/>
        <v>0</v>
      </c>
      <c r="H1241" s="38">
        <v>0.8</v>
      </c>
      <c r="I1241" s="39">
        <f t="shared" si="58"/>
        <v>0</v>
      </c>
      <c r="J1241" s="39" t="e">
        <f t="shared" si="59"/>
        <v>#DIV/0!</v>
      </c>
    </row>
    <row r="1242" spans="1:10" ht="14.25">
      <c r="A1242" s="52" t="s">
        <v>1567</v>
      </c>
      <c r="B1242" s="53" t="s">
        <v>1568</v>
      </c>
      <c r="C1242" s="52" t="s">
        <v>1715</v>
      </c>
      <c r="D1242" s="52"/>
      <c r="E1242" s="54"/>
      <c r="F1242" s="55"/>
      <c r="G1242" s="37">
        <f t="shared" si="57"/>
        <v>0</v>
      </c>
      <c r="H1242" s="38">
        <v>0.8</v>
      </c>
      <c r="I1242" s="39">
        <f t="shared" si="58"/>
        <v>0</v>
      </c>
      <c r="J1242" s="39" t="e">
        <f t="shared" si="59"/>
        <v>#DIV/0!</v>
      </c>
    </row>
    <row r="1243" spans="1:10" ht="25.5">
      <c r="A1243" s="52" t="s">
        <v>1569</v>
      </c>
      <c r="B1243" s="53" t="s">
        <v>1570</v>
      </c>
      <c r="C1243" s="52" t="s">
        <v>1715</v>
      </c>
      <c r="D1243" s="52"/>
      <c r="E1243" s="54"/>
      <c r="F1243" s="55"/>
      <c r="G1243" s="37">
        <f t="shared" si="57"/>
        <v>0</v>
      </c>
      <c r="H1243" s="38">
        <v>0.8</v>
      </c>
      <c r="I1243" s="39">
        <f t="shared" si="58"/>
        <v>0</v>
      </c>
      <c r="J1243" s="39" t="e">
        <f t="shared" si="59"/>
        <v>#DIV/0!</v>
      </c>
    </row>
    <row r="1244" spans="1:10" ht="14.25">
      <c r="A1244" s="52" t="s">
        <v>1571</v>
      </c>
      <c r="B1244" s="53" t="s">
        <v>1572</v>
      </c>
      <c r="C1244" s="52" t="s">
        <v>1715</v>
      </c>
      <c r="D1244" s="52"/>
      <c r="E1244" s="54">
        <v>1252.4</v>
      </c>
      <c r="F1244" s="55">
        <v>108.1</v>
      </c>
      <c r="G1244" s="37">
        <f t="shared" si="57"/>
        <v>1144.3000000000002</v>
      </c>
      <c r="H1244" s="38">
        <v>0.8</v>
      </c>
      <c r="I1244" s="39">
        <f t="shared" si="58"/>
        <v>1001.9200000000001</v>
      </c>
      <c r="J1244" s="39">
        <f t="shared" si="59"/>
        <v>0.094</v>
      </c>
    </row>
    <row r="1245" spans="1:10" ht="14.25">
      <c r="A1245" s="52" t="s">
        <v>1573</v>
      </c>
      <c r="B1245" s="53" t="s">
        <v>1574</v>
      </c>
      <c r="C1245" s="52" t="s">
        <v>1715</v>
      </c>
      <c r="D1245" s="52"/>
      <c r="E1245" s="54">
        <v>1983.8</v>
      </c>
      <c r="F1245" s="55">
        <v>176</v>
      </c>
      <c r="G1245" s="37">
        <f t="shared" si="57"/>
        <v>1807.8</v>
      </c>
      <c r="H1245" s="38">
        <v>0.8</v>
      </c>
      <c r="I1245" s="39">
        <f t="shared" si="58"/>
        <v>1587.04</v>
      </c>
      <c r="J1245" s="39">
        <f t="shared" si="59"/>
        <v>0.097</v>
      </c>
    </row>
    <row r="1246" spans="1:10" ht="14.25">
      <c r="A1246" s="52" t="s">
        <v>1575</v>
      </c>
      <c r="B1246" s="53" t="s">
        <v>1576</v>
      </c>
      <c r="C1246" s="52" t="s">
        <v>1715</v>
      </c>
      <c r="D1246" s="52"/>
      <c r="E1246" s="54">
        <v>2645</v>
      </c>
      <c r="F1246" s="55">
        <v>176</v>
      </c>
      <c r="G1246" s="37">
        <f t="shared" si="57"/>
        <v>2469</v>
      </c>
      <c r="H1246" s="38">
        <v>0.6</v>
      </c>
      <c r="I1246" s="39">
        <f t="shared" si="58"/>
        <v>1587</v>
      </c>
      <c r="J1246" s="39">
        <f t="shared" si="59"/>
        <v>0.071</v>
      </c>
    </row>
    <row r="1247" spans="1:10" ht="14.25">
      <c r="A1247" s="52" t="s">
        <v>1577</v>
      </c>
      <c r="B1247" s="53" t="s">
        <v>1578</v>
      </c>
      <c r="C1247" s="52" t="s">
        <v>1715</v>
      </c>
      <c r="D1247" s="52"/>
      <c r="E1247" s="54">
        <v>16.9</v>
      </c>
      <c r="F1247" s="55">
        <v>4.35</v>
      </c>
      <c r="G1247" s="37">
        <f t="shared" si="57"/>
        <v>12.549999999999999</v>
      </c>
      <c r="H1247" s="38">
        <v>0.6</v>
      </c>
      <c r="I1247" s="39">
        <f t="shared" si="58"/>
        <v>10.139999999999999</v>
      </c>
      <c r="J1247" s="39">
        <f t="shared" si="59"/>
        <v>0.347</v>
      </c>
    </row>
    <row r="1248" spans="1:10" ht="14.25">
      <c r="A1248" s="52" t="s">
        <v>1579</v>
      </c>
      <c r="B1248" s="53" t="s">
        <v>1580</v>
      </c>
      <c r="C1248" s="52" t="s">
        <v>1715</v>
      </c>
      <c r="D1248" s="52"/>
      <c r="E1248" s="54">
        <v>660.5</v>
      </c>
      <c r="F1248" s="55">
        <v>62.68</v>
      </c>
      <c r="G1248" s="37">
        <f t="shared" si="57"/>
        <v>597.82</v>
      </c>
      <c r="H1248" s="38">
        <v>0.6</v>
      </c>
      <c r="I1248" s="39">
        <f t="shared" si="58"/>
        <v>396.3</v>
      </c>
      <c r="J1248" s="39">
        <f t="shared" si="59"/>
        <v>0.105</v>
      </c>
    </row>
    <row r="1249" spans="1:10" s="63" customFormat="1" ht="14.25">
      <c r="A1249" s="52" t="s">
        <v>1581</v>
      </c>
      <c r="B1249" s="53" t="s">
        <v>1582</v>
      </c>
      <c r="C1249" s="52" t="s">
        <v>1715</v>
      </c>
      <c r="D1249" s="52"/>
      <c r="E1249" s="54">
        <v>716.5</v>
      </c>
      <c r="F1249" s="55">
        <v>62.68</v>
      </c>
      <c r="G1249" s="37">
        <f t="shared" si="57"/>
        <v>653.82</v>
      </c>
      <c r="H1249" s="38">
        <v>0.6</v>
      </c>
      <c r="I1249" s="39">
        <f t="shared" si="58"/>
        <v>429.9</v>
      </c>
      <c r="J1249" s="39">
        <f t="shared" si="59"/>
        <v>0.096</v>
      </c>
    </row>
    <row r="1250" spans="1:10" s="63" customFormat="1" ht="14.25">
      <c r="A1250" s="52" t="s">
        <v>1583</v>
      </c>
      <c r="B1250" s="53" t="s">
        <v>1584</v>
      </c>
      <c r="C1250" s="52" t="s">
        <v>1715</v>
      </c>
      <c r="D1250" s="52"/>
      <c r="E1250" s="54">
        <v>759.7</v>
      </c>
      <c r="F1250" s="55">
        <v>62.68</v>
      </c>
      <c r="G1250" s="37">
        <f t="shared" si="57"/>
        <v>697.0200000000001</v>
      </c>
      <c r="H1250" s="38">
        <v>0.6</v>
      </c>
      <c r="I1250" s="39">
        <f t="shared" si="58"/>
        <v>455.82</v>
      </c>
      <c r="J1250" s="39">
        <f t="shared" si="59"/>
        <v>0.09</v>
      </c>
    </row>
    <row r="1251" spans="1:10" s="63" customFormat="1" ht="14.25">
      <c r="A1251" s="52" t="s">
        <v>1585</v>
      </c>
      <c r="B1251" s="53" t="s">
        <v>1586</v>
      </c>
      <c r="C1251" s="52" t="s">
        <v>1715</v>
      </c>
      <c r="D1251" s="52"/>
      <c r="E1251" s="54">
        <v>807.2</v>
      </c>
      <c r="F1251" s="55">
        <v>62.68</v>
      </c>
      <c r="G1251" s="37">
        <f t="shared" si="57"/>
        <v>744.5200000000001</v>
      </c>
      <c r="H1251" s="38">
        <v>0.6</v>
      </c>
      <c r="I1251" s="39">
        <f t="shared" si="58"/>
        <v>484.32</v>
      </c>
      <c r="J1251" s="39">
        <f t="shared" si="59"/>
        <v>0.084</v>
      </c>
    </row>
    <row r="1252" spans="1:10" ht="14.25">
      <c r="A1252" s="52" t="s">
        <v>1587</v>
      </c>
      <c r="B1252" s="53" t="s">
        <v>1588</v>
      </c>
      <c r="C1252" s="52" t="s">
        <v>1715</v>
      </c>
      <c r="D1252" s="52"/>
      <c r="E1252" s="54">
        <v>893.6</v>
      </c>
      <c r="F1252" s="55">
        <v>62.68</v>
      </c>
      <c r="G1252" s="37">
        <f t="shared" si="57"/>
        <v>830.9200000000001</v>
      </c>
      <c r="H1252" s="38">
        <v>0.6</v>
      </c>
      <c r="I1252" s="39">
        <f t="shared" si="58"/>
        <v>536.16</v>
      </c>
      <c r="J1252" s="39">
        <f t="shared" si="59"/>
        <v>0.075</v>
      </c>
    </row>
    <row r="1253" spans="1:10" ht="14.25">
      <c r="A1253" s="52" t="s">
        <v>1589</v>
      </c>
      <c r="B1253" s="53" t="s">
        <v>1590</v>
      </c>
      <c r="C1253" s="52" t="s">
        <v>1715</v>
      </c>
      <c r="D1253" s="52"/>
      <c r="E1253" s="54">
        <v>1009.7</v>
      </c>
      <c r="F1253" s="55">
        <v>62.68</v>
      </c>
      <c r="G1253" s="37">
        <f t="shared" si="57"/>
        <v>947.0200000000001</v>
      </c>
      <c r="H1253" s="38">
        <v>0.6</v>
      </c>
      <c r="I1253" s="39">
        <f t="shared" si="58"/>
        <v>605.82</v>
      </c>
      <c r="J1253" s="39">
        <f t="shared" si="59"/>
        <v>0.066</v>
      </c>
    </row>
    <row r="1254" spans="1:10" ht="14.25">
      <c r="A1254" s="52" t="s">
        <v>1591</v>
      </c>
      <c r="B1254" s="53" t="s">
        <v>1592</v>
      </c>
      <c r="C1254" s="52" t="s">
        <v>1715</v>
      </c>
      <c r="D1254" s="52"/>
      <c r="E1254" s="54">
        <v>1027</v>
      </c>
      <c r="F1254" s="55">
        <v>62.68</v>
      </c>
      <c r="G1254" s="37">
        <f t="shared" si="57"/>
        <v>964.32</v>
      </c>
      <c r="H1254" s="38">
        <v>0.6</v>
      </c>
      <c r="I1254" s="39">
        <f t="shared" si="58"/>
        <v>616.1999999999999</v>
      </c>
      <c r="J1254" s="39">
        <f t="shared" si="59"/>
        <v>0.065</v>
      </c>
    </row>
    <row r="1255" spans="1:10" ht="14.25">
      <c r="A1255" s="52" t="s">
        <v>1700</v>
      </c>
      <c r="B1255" s="53" t="s">
        <v>1593</v>
      </c>
      <c r="C1255" s="52" t="s">
        <v>1715</v>
      </c>
      <c r="D1255" s="52"/>
      <c r="E1255" s="54">
        <v>1122.4</v>
      </c>
      <c r="F1255" s="55">
        <v>62.68</v>
      </c>
      <c r="G1255" s="37">
        <f t="shared" si="57"/>
        <v>1059.72</v>
      </c>
      <c r="H1255" s="38">
        <v>0.6</v>
      </c>
      <c r="I1255" s="39">
        <f t="shared" si="58"/>
        <v>673.44</v>
      </c>
      <c r="J1255" s="39">
        <f t="shared" si="59"/>
        <v>0.059</v>
      </c>
    </row>
    <row r="1256" spans="1:10" ht="14.25">
      <c r="A1256" s="52" t="s">
        <v>1594</v>
      </c>
      <c r="B1256" s="53" t="s">
        <v>1595</v>
      </c>
      <c r="C1256" s="52" t="s">
        <v>1715</v>
      </c>
      <c r="D1256" s="52"/>
      <c r="E1256" s="54">
        <v>2790.03</v>
      </c>
      <c r="F1256" s="55">
        <v>69.55</v>
      </c>
      <c r="G1256" s="37">
        <f t="shared" si="57"/>
        <v>2720.48</v>
      </c>
      <c r="H1256" s="38">
        <v>0.6</v>
      </c>
      <c r="I1256" s="39">
        <f t="shared" si="58"/>
        <v>1674.018</v>
      </c>
      <c r="J1256" s="39">
        <f t="shared" si="59"/>
        <v>0.026</v>
      </c>
    </row>
    <row r="1257" spans="1:10" ht="14.25">
      <c r="A1257" s="52" t="s">
        <v>1596</v>
      </c>
      <c r="B1257" s="53" t="s">
        <v>1597</v>
      </c>
      <c r="C1257" s="52" t="s">
        <v>1715</v>
      </c>
      <c r="D1257" s="52"/>
      <c r="E1257" s="54">
        <v>2897.33</v>
      </c>
      <c r="F1257" s="55">
        <v>69.55</v>
      </c>
      <c r="G1257" s="37">
        <f t="shared" si="57"/>
        <v>2827.7799999999997</v>
      </c>
      <c r="H1257" s="38">
        <v>0.6</v>
      </c>
      <c r="I1257" s="39">
        <f t="shared" si="58"/>
        <v>1738.398</v>
      </c>
      <c r="J1257" s="39">
        <f t="shared" si="59"/>
        <v>0.025</v>
      </c>
    </row>
    <row r="1258" spans="1:10" ht="14.25">
      <c r="A1258" s="52" t="s">
        <v>1598</v>
      </c>
      <c r="B1258" s="53" t="s">
        <v>1599</v>
      </c>
      <c r="C1258" s="52" t="s">
        <v>1715</v>
      </c>
      <c r="D1258" s="52"/>
      <c r="E1258" s="54">
        <v>3004.65</v>
      </c>
      <c r="F1258" s="55">
        <v>69.55</v>
      </c>
      <c r="G1258" s="37">
        <f t="shared" si="57"/>
        <v>2935.1</v>
      </c>
      <c r="H1258" s="38">
        <v>0.6</v>
      </c>
      <c r="I1258" s="39">
        <f t="shared" si="58"/>
        <v>1802.79</v>
      </c>
      <c r="J1258" s="39">
        <f t="shared" si="59"/>
        <v>0.024</v>
      </c>
    </row>
    <row r="1259" spans="1:10" ht="14.25">
      <c r="A1259" s="52" t="s">
        <v>1600</v>
      </c>
      <c r="B1259" s="53" t="s">
        <v>1601</v>
      </c>
      <c r="C1259" s="52" t="s">
        <v>1715</v>
      </c>
      <c r="D1259" s="52"/>
      <c r="E1259" s="54">
        <v>3219.26</v>
      </c>
      <c r="F1259" s="55">
        <v>69.55</v>
      </c>
      <c r="G1259" s="37">
        <f t="shared" si="57"/>
        <v>3149.71</v>
      </c>
      <c r="H1259" s="38">
        <v>0.6</v>
      </c>
      <c r="I1259" s="39">
        <f t="shared" si="58"/>
        <v>1931.556</v>
      </c>
      <c r="J1259" s="39">
        <f t="shared" si="59"/>
        <v>0.022</v>
      </c>
    </row>
    <row r="1260" spans="1:10" ht="14.25">
      <c r="A1260" s="52" t="s">
        <v>1701</v>
      </c>
      <c r="B1260" s="53" t="s">
        <v>1602</v>
      </c>
      <c r="C1260" s="52" t="s">
        <v>1715</v>
      </c>
      <c r="D1260" s="52"/>
      <c r="E1260" s="54">
        <v>166.3</v>
      </c>
      <c r="F1260" s="55">
        <v>54.26</v>
      </c>
      <c r="G1260" s="37">
        <f t="shared" si="57"/>
        <v>112.04000000000002</v>
      </c>
      <c r="H1260" s="38">
        <v>0.6</v>
      </c>
      <c r="I1260" s="39">
        <f t="shared" si="58"/>
        <v>99.78</v>
      </c>
      <c r="J1260" s="39">
        <f t="shared" si="59"/>
        <v>0.484</v>
      </c>
    </row>
    <row r="1261" spans="1:10" ht="14.25">
      <c r="A1261" s="52" t="s">
        <v>1702</v>
      </c>
      <c r="B1261" s="53" t="s">
        <v>1603</v>
      </c>
      <c r="C1261" s="52" t="s">
        <v>1725</v>
      </c>
      <c r="D1261" s="52"/>
      <c r="E1261" s="54">
        <v>13.21</v>
      </c>
      <c r="F1261" s="55">
        <v>1.96</v>
      </c>
      <c r="G1261" s="37">
        <f t="shared" si="57"/>
        <v>11.25</v>
      </c>
      <c r="H1261" s="38">
        <v>0.6</v>
      </c>
      <c r="I1261" s="39">
        <f t="shared" si="58"/>
        <v>7.926</v>
      </c>
      <c r="J1261" s="39">
        <f t="shared" si="59"/>
        <v>0.174</v>
      </c>
    </row>
    <row r="1262" spans="1:10" ht="14.25">
      <c r="A1262" s="52" t="s">
        <v>1604</v>
      </c>
      <c r="B1262" s="53" t="s">
        <v>1605</v>
      </c>
      <c r="C1262" s="52" t="s">
        <v>1725</v>
      </c>
      <c r="D1262" s="52"/>
      <c r="E1262" s="54">
        <v>7.01</v>
      </c>
      <c r="F1262" s="55">
        <v>2</v>
      </c>
      <c r="G1262" s="37">
        <f t="shared" si="57"/>
        <v>5.01</v>
      </c>
      <c r="H1262" s="38">
        <v>0.6</v>
      </c>
      <c r="I1262" s="39">
        <f t="shared" si="58"/>
        <v>4.2059999999999995</v>
      </c>
      <c r="J1262" s="39">
        <f t="shared" si="59"/>
        <v>0.399</v>
      </c>
    </row>
    <row r="1263" spans="1:10" ht="14.25">
      <c r="A1263" s="52" t="s">
        <v>1606</v>
      </c>
      <c r="B1263" s="53" t="s">
        <v>1607</v>
      </c>
      <c r="C1263" s="52" t="s">
        <v>1725</v>
      </c>
      <c r="D1263" s="52"/>
      <c r="E1263" s="54">
        <v>15.54</v>
      </c>
      <c r="F1263" s="55">
        <v>2</v>
      </c>
      <c r="G1263" s="37">
        <f t="shared" si="57"/>
        <v>13.54</v>
      </c>
      <c r="H1263" s="38">
        <v>0.6</v>
      </c>
      <c r="I1263" s="39">
        <f t="shared" si="58"/>
        <v>9.324</v>
      </c>
      <c r="J1263" s="39">
        <f t="shared" si="59"/>
        <v>0.148</v>
      </c>
    </row>
    <row r="1264" spans="1:10" ht="14.25">
      <c r="A1264" s="52" t="s">
        <v>1608</v>
      </c>
      <c r="B1264" s="53" t="s">
        <v>1609</v>
      </c>
      <c r="C1264" s="52" t="s">
        <v>1725</v>
      </c>
      <c r="D1264" s="52"/>
      <c r="E1264" s="54">
        <v>15.54</v>
      </c>
      <c r="F1264" s="55">
        <v>3.01</v>
      </c>
      <c r="G1264" s="37">
        <f t="shared" si="57"/>
        <v>12.53</v>
      </c>
      <c r="H1264" s="38">
        <v>0.6</v>
      </c>
      <c r="I1264" s="39">
        <f t="shared" si="58"/>
        <v>9.324</v>
      </c>
      <c r="J1264" s="39">
        <f t="shared" si="59"/>
        <v>0.24</v>
      </c>
    </row>
    <row r="1265" spans="1:10" ht="14.25">
      <c r="A1265" s="52" t="s">
        <v>1610</v>
      </c>
      <c r="B1265" s="53" t="s">
        <v>1611</v>
      </c>
      <c r="C1265" s="52" t="s">
        <v>1715</v>
      </c>
      <c r="D1265" s="52"/>
      <c r="E1265" s="54">
        <v>3.85</v>
      </c>
      <c r="F1265" s="55">
        <v>1.99</v>
      </c>
      <c r="G1265" s="37">
        <f t="shared" si="57"/>
        <v>1.86</v>
      </c>
      <c r="H1265" s="38">
        <v>0.6</v>
      </c>
      <c r="I1265" s="39">
        <f t="shared" si="58"/>
        <v>2.31</v>
      </c>
      <c r="J1265" s="39">
        <f t="shared" si="59"/>
        <v>1.07</v>
      </c>
    </row>
    <row r="1266" spans="1:10" ht="14.25">
      <c r="A1266" s="52" t="s">
        <v>1612</v>
      </c>
      <c r="B1266" s="53" t="s">
        <v>1613</v>
      </c>
      <c r="C1266" s="52" t="s">
        <v>1715</v>
      </c>
      <c r="D1266" s="52"/>
      <c r="E1266" s="54">
        <v>155.25</v>
      </c>
      <c r="F1266" s="55">
        <v>2.92</v>
      </c>
      <c r="G1266" s="37">
        <f t="shared" si="57"/>
        <v>152.33</v>
      </c>
      <c r="H1266" s="38">
        <v>0.6</v>
      </c>
      <c r="I1266" s="39">
        <f t="shared" si="58"/>
        <v>93.14999999999999</v>
      </c>
      <c r="J1266" s="39">
        <f t="shared" si="59"/>
        <v>0.019</v>
      </c>
    </row>
    <row r="1267" spans="1:10" s="63" customFormat="1" ht="14.25">
      <c r="A1267" s="52" t="s">
        <v>1703</v>
      </c>
      <c r="B1267" s="53" t="s">
        <v>1614</v>
      </c>
      <c r="C1267" s="52" t="s">
        <v>1715</v>
      </c>
      <c r="D1267" s="52"/>
      <c r="E1267" s="54">
        <v>165.78</v>
      </c>
      <c r="F1267" s="55">
        <v>19.54</v>
      </c>
      <c r="G1267" s="37">
        <f>E1267-F1267</f>
        <v>146.24</v>
      </c>
      <c r="H1267" s="38">
        <v>0.6</v>
      </c>
      <c r="I1267" s="39">
        <f t="shared" si="58"/>
        <v>99.468</v>
      </c>
      <c r="J1267" s="39">
        <f t="shared" si="59"/>
        <v>0.134</v>
      </c>
    </row>
    <row r="1268" spans="1:10" s="63" customFormat="1" ht="14.25">
      <c r="A1268" s="52" t="s">
        <v>1704</v>
      </c>
      <c r="B1268" s="53" t="s">
        <v>1615</v>
      </c>
      <c r="C1268" s="52" t="s">
        <v>1715</v>
      </c>
      <c r="D1268" s="52"/>
      <c r="E1268" s="54">
        <v>35.24</v>
      </c>
      <c r="F1268" s="55">
        <v>7.18</v>
      </c>
      <c r="G1268" s="37">
        <f>E1268-F1268</f>
        <v>28.060000000000002</v>
      </c>
      <c r="H1268" s="38">
        <v>0.6</v>
      </c>
      <c r="I1268" s="39">
        <f t="shared" si="58"/>
        <v>21.144000000000002</v>
      </c>
      <c r="J1268" s="39">
        <f t="shared" si="59"/>
        <v>0.256</v>
      </c>
    </row>
    <row r="1269" spans="1:10" s="63" customFormat="1" ht="14.25">
      <c r="A1269" s="52" t="s">
        <v>1616</v>
      </c>
      <c r="B1269" s="53" t="s">
        <v>1617</v>
      </c>
      <c r="C1269" s="52" t="s">
        <v>1715</v>
      </c>
      <c r="D1269" s="52"/>
      <c r="E1269" s="54">
        <v>222.84</v>
      </c>
      <c r="F1269" s="55">
        <v>20.65</v>
      </c>
      <c r="G1269" s="37">
        <f>E1269-F1269</f>
        <v>202.19</v>
      </c>
      <c r="H1269" s="38">
        <v>0.6</v>
      </c>
      <c r="I1269" s="39">
        <f t="shared" si="58"/>
        <v>133.704</v>
      </c>
      <c r="J1269" s="39">
        <f t="shared" si="59"/>
        <v>0.102</v>
      </c>
    </row>
    <row r="1270" spans="1:10" s="63" customFormat="1" ht="14.25">
      <c r="A1270" s="52" t="s">
        <v>1618</v>
      </c>
      <c r="B1270" s="53" t="s">
        <v>0</v>
      </c>
      <c r="C1270" s="52" t="s">
        <v>1715</v>
      </c>
      <c r="D1270" s="52"/>
      <c r="E1270" s="54">
        <v>60.07</v>
      </c>
      <c r="F1270" s="55">
        <v>20.65</v>
      </c>
      <c r="G1270" s="37">
        <f>E1270-F1270</f>
        <v>39.42</v>
      </c>
      <c r="H1270" s="38">
        <v>0.6</v>
      </c>
      <c r="I1270" s="39">
        <f t="shared" si="58"/>
        <v>36.042</v>
      </c>
      <c r="J1270" s="39">
        <f t="shared" si="59"/>
        <v>0.524</v>
      </c>
    </row>
    <row r="1271" spans="1:10" s="63" customFormat="1" ht="14.25">
      <c r="A1271" s="52" t="s">
        <v>1</v>
      </c>
      <c r="B1271" s="53" t="s">
        <v>2</v>
      </c>
      <c r="C1271" s="52" t="s">
        <v>1715</v>
      </c>
      <c r="D1271" s="52"/>
      <c r="E1271" s="54">
        <v>182.83</v>
      </c>
      <c r="F1271" s="55">
        <v>20.66</v>
      </c>
      <c r="G1271" s="37">
        <f>E1271-F1271</f>
        <v>162.17000000000002</v>
      </c>
      <c r="H1271" s="38">
        <v>0.6</v>
      </c>
      <c r="I1271" s="39">
        <f t="shared" si="58"/>
        <v>109.69800000000001</v>
      </c>
      <c r="J1271" s="39">
        <f t="shared" si="59"/>
        <v>0.127</v>
      </c>
    </row>
    <row r="1272" spans="1:10" s="63" customFormat="1" ht="14.25">
      <c r="A1272" s="52" t="s">
        <v>3</v>
      </c>
      <c r="B1272" s="53" t="s">
        <v>4</v>
      </c>
      <c r="C1272" s="52" t="s">
        <v>1715</v>
      </c>
      <c r="D1272" s="52"/>
      <c r="E1272" s="54">
        <v>34.36</v>
      </c>
      <c r="F1272" s="55">
        <v>5.9</v>
      </c>
      <c r="G1272" s="37">
        <f>E1272-F1272</f>
        <v>28.46</v>
      </c>
      <c r="H1272" s="38">
        <v>0.6</v>
      </c>
      <c r="I1272" s="39">
        <f t="shared" si="58"/>
        <v>20.616</v>
      </c>
      <c r="J1272" s="39">
        <f t="shared" si="59"/>
        <v>0.207</v>
      </c>
    </row>
    <row r="1273" spans="1:10" s="63" customFormat="1" ht="14.25">
      <c r="A1273" s="52" t="s">
        <v>5</v>
      </c>
      <c r="B1273" s="53" t="s">
        <v>6</v>
      </c>
      <c r="C1273" s="52" t="s">
        <v>1715</v>
      </c>
      <c r="D1273" s="52"/>
      <c r="E1273" s="54">
        <v>55.18</v>
      </c>
      <c r="F1273" s="55">
        <v>12.47</v>
      </c>
      <c r="G1273" s="37">
        <f>E1273-F1273</f>
        <v>42.71</v>
      </c>
      <c r="H1273" s="38">
        <v>0.6</v>
      </c>
      <c r="I1273" s="39">
        <f t="shared" si="58"/>
        <v>33.108</v>
      </c>
      <c r="J1273" s="39">
        <f t="shared" si="59"/>
        <v>0.292</v>
      </c>
    </row>
    <row r="1274" spans="1:10" s="63" customFormat="1" ht="14.25">
      <c r="A1274" s="52" t="s">
        <v>7</v>
      </c>
      <c r="B1274" s="53" t="s">
        <v>8</v>
      </c>
      <c r="C1274" s="52" t="s">
        <v>1715</v>
      </c>
      <c r="D1274" s="52"/>
      <c r="E1274" s="54">
        <v>60.62</v>
      </c>
      <c r="F1274" s="55">
        <v>12.47</v>
      </c>
      <c r="G1274" s="37">
        <f>E1274-F1274</f>
        <v>48.15</v>
      </c>
      <c r="H1274" s="38">
        <v>0.6</v>
      </c>
      <c r="I1274" s="39">
        <f t="shared" si="58"/>
        <v>36.372</v>
      </c>
      <c r="J1274" s="39">
        <f t="shared" si="59"/>
        <v>0.259</v>
      </c>
    </row>
    <row r="1275" spans="1:10" s="63" customFormat="1" ht="14.25">
      <c r="A1275" s="52" t="s">
        <v>9</v>
      </c>
      <c r="B1275" s="53" t="s">
        <v>10</v>
      </c>
      <c r="C1275" s="52" t="s">
        <v>1715</v>
      </c>
      <c r="D1275" s="52"/>
      <c r="E1275" s="54">
        <v>66.19</v>
      </c>
      <c r="F1275" s="55">
        <v>12.47</v>
      </c>
      <c r="G1275" s="37">
        <f>E1275-F1275</f>
        <v>53.72</v>
      </c>
      <c r="H1275" s="38">
        <v>0.6</v>
      </c>
      <c r="I1275" s="39">
        <f t="shared" si="58"/>
        <v>39.714</v>
      </c>
      <c r="J1275" s="39">
        <f t="shared" si="59"/>
        <v>0.232</v>
      </c>
    </row>
    <row r="1276" spans="1:10" s="63" customFormat="1" ht="14.25">
      <c r="A1276" s="52" t="s">
        <v>11</v>
      </c>
      <c r="B1276" s="53" t="s">
        <v>12</v>
      </c>
      <c r="C1276" s="52" t="s">
        <v>1715</v>
      </c>
      <c r="D1276" s="52"/>
      <c r="E1276" s="54">
        <v>71.75</v>
      </c>
      <c r="F1276" s="55">
        <v>12.47</v>
      </c>
      <c r="G1276" s="37">
        <f>E1276-F1276</f>
        <v>59.28</v>
      </c>
      <c r="H1276" s="38">
        <v>0.6</v>
      </c>
      <c r="I1276" s="39">
        <f t="shared" si="58"/>
        <v>43.05</v>
      </c>
      <c r="J1276" s="39">
        <f t="shared" si="59"/>
        <v>0.21</v>
      </c>
    </row>
    <row r="1277" spans="1:10" s="63" customFormat="1" ht="14.25">
      <c r="A1277" s="52" t="s">
        <v>13</v>
      </c>
      <c r="B1277" s="53" t="s">
        <v>14</v>
      </c>
      <c r="C1277" s="52" t="s">
        <v>1715</v>
      </c>
      <c r="D1277" s="52"/>
      <c r="E1277" s="54">
        <v>79.98</v>
      </c>
      <c r="F1277" s="55">
        <v>12.47</v>
      </c>
      <c r="G1277" s="37">
        <f>E1277-F1277</f>
        <v>67.51</v>
      </c>
      <c r="H1277" s="38">
        <v>0.6</v>
      </c>
      <c r="I1277" s="39">
        <f t="shared" si="58"/>
        <v>47.988</v>
      </c>
      <c r="J1277" s="39">
        <f t="shared" si="59"/>
        <v>0.185</v>
      </c>
    </row>
    <row r="1278" spans="1:10" s="63" customFormat="1" ht="14.25">
      <c r="A1278" s="52" t="s">
        <v>15</v>
      </c>
      <c r="B1278" s="53" t="s">
        <v>16</v>
      </c>
      <c r="C1278" s="52" t="s">
        <v>1715</v>
      </c>
      <c r="D1278" s="52"/>
      <c r="E1278" s="54">
        <v>88.21</v>
      </c>
      <c r="F1278" s="55">
        <v>12.47</v>
      </c>
      <c r="G1278" s="37">
        <f>E1278-F1278</f>
        <v>75.74</v>
      </c>
      <c r="H1278" s="38">
        <v>0.6</v>
      </c>
      <c r="I1278" s="39">
        <f t="shared" si="58"/>
        <v>52.925999999999995</v>
      </c>
      <c r="J1278" s="39">
        <f t="shared" si="59"/>
        <v>0.165</v>
      </c>
    </row>
    <row r="1279" spans="1:10" s="63" customFormat="1" ht="14.25">
      <c r="A1279" s="52" t="s">
        <v>17</v>
      </c>
      <c r="B1279" s="53" t="s">
        <v>18</v>
      </c>
      <c r="C1279" s="52" t="s">
        <v>1715</v>
      </c>
      <c r="D1279" s="52"/>
      <c r="E1279" s="54">
        <v>96.44</v>
      </c>
      <c r="F1279" s="55">
        <v>12.47</v>
      </c>
      <c r="G1279" s="37">
        <f>E1279-F1279</f>
        <v>83.97</v>
      </c>
      <c r="H1279" s="38">
        <v>0.6</v>
      </c>
      <c r="I1279" s="39">
        <f t="shared" si="58"/>
        <v>57.864</v>
      </c>
      <c r="J1279" s="39">
        <f t="shared" si="59"/>
        <v>0.149</v>
      </c>
    </row>
    <row r="1280" spans="1:10" s="63" customFormat="1" ht="14.25">
      <c r="A1280" s="52" t="s">
        <v>19</v>
      </c>
      <c r="B1280" s="53" t="s">
        <v>20</v>
      </c>
      <c r="C1280" s="52" t="s">
        <v>1769</v>
      </c>
      <c r="D1280" s="52"/>
      <c r="E1280" s="54">
        <v>27.59</v>
      </c>
      <c r="F1280" s="55">
        <v>1.55</v>
      </c>
      <c r="G1280" s="37">
        <f>E1280-F1280</f>
        <v>26.04</v>
      </c>
      <c r="H1280" s="38">
        <v>0.6</v>
      </c>
      <c r="I1280" s="39">
        <f t="shared" si="58"/>
        <v>16.554</v>
      </c>
      <c r="J1280" s="39">
        <f t="shared" si="59"/>
        <v>0.06</v>
      </c>
    </row>
    <row r="1281" spans="1:10" s="63" customFormat="1" ht="14.25">
      <c r="A1281" s="52"/>
      <c r="B1281" s="53"/>
      <c r="C1281" s="52"/>
      <c r="D1281" s="52"/>
      <c r="E1281" s="54"/>
      <c r="F1281" s="55"/>
      <c r="G1281" s="37"/>
      <c r="H1281" s="38"/>
      <c r="I1281" s="39"/>
      <c r="J1281" s="64"/>
    </row>
    <row r="1282" spans="1:10" s="63" customFormat="1" ht="14.25">
      <c r="A1282" s="52"/>
      <c r="B1282" s="53"/>
      <c r="C1282" s="52"/>
      <c r="D1282" s="52"/>
      <c r="E1282" s="54"/>
      <c r="F1282" s="55"/>
      <c r="G1282" s="37"/>
      <c r="H1282" s="38"/>
      <c r="I1282" s="39"/>
      <c r="J1282" s="64"/>
    </row>
    <row r="1283" spans="1:10" s="63" customFormat="1" ht="14.25">
      <c r="A1283" s="52"/>
      <c r="B1283" s="53"/>
      <c r="C1283" s="52"/>
      <c r="D1283" s="52"/>
      <c r="E1283" s="54"/>
      <c r="F1283" s="55"/>
      <c r="G1283" s="37"/>
      <c r="H1283" s="38"/>
      <c r="I1283" s="39"/>
      <c r="J1283" s="64"/>
    </row>
    <row r="1284" spans="1:10" s="63" customFormat="1" ht="15.75">
      <c r="A1284" s="65"/>
      <c r="B1284" s="66" t="s">
        <v>21</v>
      </c>
      <c r="C1284" s="65"/>
      <c r="D1284" s="52"/>
      <c r="E1284" s="54"/>
      <c r="F1284" s="55"/>
      <c r="G1284" s="67"/>
      <c r="H1284" s="38"/>
      <c r="I1284" s="39"/>
      <c r="J1284" s="64"/>
    </row>
    <row r="1285" spans="1:10" s="63" customFormat="1" ht="14.25">
      <c r="A1285" s="68"/>
      <c r="B1285" s="5"/>
      <c r="D1285" s="52"/>
      <c r="E1285" s="54"/>
      <c r="F1285" s="55"/>
      <c r="G1285" s="67"/>
      <c r="H1285" s="38"/>
      <c r="I1285" s="39"/>
      <c r="J1285" s="64"/>
    </row>
    <row r="1286" spans="1:10" s="63" customFormat="1" ht="96.75" customHeight="1">
      <c r="A1286" s="69" t="s">
        <v>22</v>
      </c>
      <c r="B1286" s="70" t="s">
        <v>23</v>
      </c>
      <c r="C1286" s="71" t="s">
        <v>24</v>
      </c>
      <c r="D1286" s="52"/>
      <c r="E1286" s="54"/>
      <c r="F1286" s="55"/>
      <c r="G1286" s="67"/>
      <c r="H1286" s="38"/>
      <c r="I1286" s="39"/>
      <c r="J1286" s="64"/>
    </row>
    <row r="1287" spans="1:10" s="63" customFormat="1" ht="48.75" customHeight="1">
      <c r="A1287" s="69" t="s">
        <v>25</v>
      </c>
      <c r="B1287" s="72" t="s">
        <v>26</v>
      </c>
      <c r="C1287" s="71" t="s">
        <v>24</v>
      </c>
      <c r="D1287" s="52"/>
      <c r="E1287" s="54"/>
      <c r="F1287" s="55"/>
      <c r="G1287" s="67"/>
      <c r="H1287" s="38"/>
      <c r="I1287" s="39"/>
      <c r="J1287" s="64"/>
    </row>
    <row r="1288" spans="1:10" s="63" customFormat="1" ht="14.25">
      <c r="A1288" s="69" t="s">
        <v>27</v>
      </c>
      <c r="B1288" s="73" t="s">
        <v>28</v>
      </c>
      <c r="C1288" s="69" t="s">
        <v>1715</v>
      </c>
      <c r="E1288" s="74"/>
      <c r="F1288" s="74"/>
      <c r="G1288" s="67"/>
      <c r="H1288" s="75"/>
      <c r="I1288" s="64"/>
      <c r="J1288" s="64"/>
    </row>
    <row r="1289" spans="1:10" s="63" customFormat="1" ht="14.25">
      <c r="A1289" s="69" t="s">
        <v>29</v>
      </c>
      <c r="B1289" s="73" t="s">
        <v>30</v>
      </c>
      <c r="C1289" s="69" t="s">
        <v>1715</v>
      </c>
      <c r="E1289" s="74"/>
      <c r="F1289" s="74"/>
      <c r="G1289" s="67"/>
      <c r="H1289" s="75"/>
      <c r="I1289" s="64"/>
      <c r="J1289" s="64"/>
    </row>
    <row r="1290" spans="1:10" s="63" customFormat="1" ht="14.25">
      <c r="A1290" s="69" t="s">
        <v>31</v>
      </c>
      <c r="B1290" s="73" t="s">
        <v>32</v>
      </c>
      <c r="C1290" s="69" t="s">
        <v>1715</v>
      </c>
      <c r="E1290" s="74"/>
      <c r="F1290" s="74"/>
      <c r="G1290" s="67"/>
      <c r="H1290" s="75"/>
      <c r="I1290" s="64"/>
      <c r="J1290" s="64"/>
    </row>
    <row r="1291" spans="1:10" s="63" customFormat="1" ht="14.25">
      <c r="A1291" s="69" t="s">
        <v>33</v>
      </c>
      <c r="B1291" s="73" t="s">
        <v>34</v>
      </c>
      <c r="C1291" s="69" t="s">
        <v>1715</v>
      </c>
      <c r="E1291" s="74"/>
      <c r="F1291" s="74"/>
      <c r="G1291" s="67"/>
      <c r="H1291" s="75"/>
      <c r="I1291" s="64"/>
      <c r="J1291" s="64"/>
    </row>
    <row r="1292" spans="1:10" s="63" customFormat="1" ht="14.25">
      <c r="A1292" s="69" t="s">
        <v>35</v>
      </c>
      <c r="B1292" s="73" t="s">
        <v>36</v>
      </c>
      <c r="C1292" s="69" t="s">
        <v>1715</v>
      </c>
      <c r="E1292" s="74"/>
      <c r="F1292" s="74"/>
      <c r="G1292" s="67"/>
      <c r="H1292" s="75"/>
      <c r="I1292" s="64"/>
      <c r="J1292" s="64"/>
    </row>
    <row r="1293" spans="1:10" s="63" customFormat="1" ht="14.25">
      <c r="A1293" s="69" t="s">
        <v>37</v>
      </c>
      <c r="B1293" s="73" t="s">
        <v>38</v>
      </c>
      <c r="C1293" s="69" t="s">
        <v>1715</v>
      </c>
      <c r="E1293" s="74"/>
      <c r="F1293" s="74"/>
      <c r="G1293" s="67"/>
      <c r="H1293" s="75"/>
      <c r="I1293" s="64"/>
      <c r="J1293" s="64"/>
    </row>
    <row r="1294" spans="1:10" s="63" customFormat="1" ht="14.25">
      <c r="A1294" s="69" t="s">
        <v>39</v>
      </c>
      <c r="B1294" s="73" t="s">
        <v>40</v>
      </c>
      <c r="C1294" s="69" t="s">
        <v>1715</v>
      </c>
      <c r="E1294" s="74"/>
      <c r="F1294" s="74"/>
      <c r="G1294" s="67"/>
      <c r="H1294" s="75"/>
      <c r="I1294" s="64"/>
      <c r="J1294" s="64"/>
    </row>
    <row r="1295" spans="1:10" s="63" customFormat="1" ht="14.25">
      <c r="A1295" s="69" t="s">
        <v>41</v>
      </c>
      <c r="B1295" s="73" t="s">
        <v>42</v>
      </c>
      <c r="C1295" s="69" t="s">
        <v>1715</v>
      </c>
      <c r="E1295" s="74"/>
      <c r="F1295" s="74"/>
      <c r="G1295" s="67"/>
      <c r="H1295" s="75"/>
      <c r="I1295" s="64"/>
      <c r="J1295" s="64"/>
    </row>
    <row r="1296" spans="1:10" s="63" customFormat="1" ht="14.25">
      <c r="A1296" s="69" t="s">
        <v>43</v>
      </c>
      <c r="B1296" s="73" t="s">
        <v>44</v>
      </c>
      <c r="C1296" s="69" t="s">
        <v>1725</v>
      </c>
      <c r="E1296" s="74"/>
      <c r="F1296" s="74"/>
      <c r="G1296" s="67"/>
      <c r="H1296" s="75"/>
      <c r="I1296" s="64"/>
      <c r="J1296" s="64"/>
    </row>
    <row r="1297" spans="1:10" s="63" customFormat="1" ht="14.25">
      <c r="A1297" s="69" t="s">
        <v>45</v>
      </c>
      <c r="B1297" s="73" t="s">
        <v>46</v>
      </c>
      <c r="C1297" s="69" t="s">
        <v>1725</v>
      </c>
      <c r="E1297" s="74"/>
      <c r="F1297" s="74"/>
      <c r="G1297" s="67"/>
      <c r="H1297" s="75"/>
      <c r="I1297" s="64"/>
      <c r="J1297" s="64"/>
    </row>
    <row r="1298" spans="1:10" s="63" customFormat="1" ht="14.25">
      <c r="A1298" s="69" t="s">
        <v>47</v>
      </c>
      <c r="B1298" s="73" t="s">
        <v>48</v>
      </c>
      <c r="C1298" s="69" t="s">
        <v>1725</v>
      </c>
      <c r="E1298" s="74"/>
      <c r="F1298" s="74"/>
      <c r="G1298" s="67"/>
      <c r="H1298" s="75"/>
      <c r="I1298" s="64"/>
      <c r="J1298" s="64"/>
    </row>
    <row r="1299" spans="1:10" s="63" customFormat="1" ht="14.25">
      <c r="A1299" s="69" t="s">
        <v>49</v>
      </c>
      <c r="B1299" s="73" t="s">
        <v>50</v>
      </c>
      <c r="C1299" s="69" t="s">
        <v>1715</v>
      </c>
      <c r="E1299" s="74"/>
      <c r="F1299" s="74"/>
      <c r="G1299" s="67"/>
      <c r="H1299" s="75"/>
      <c r="I1299" s="64"/>
      <c r="J1299" s="64"/>
    </row>
    <row r="1300" spans="1:10" s="63" customFormat="1" ht="14.25">
      <c r="A1300" s="69" t="s">
        <v>51</v>
      </c>
      <c r="B1300" s="72" t="s">
        <v>52</v>
      </c>
      <c r="C1300" s="69" t="s">
        <v>1715</v>
      </c>
      <c r="E1300" s="74"/>
      <c r="F1300" s="74"/>
      <c r="G1300" s="67"/>
      <c r="H1300" s="75"/>
      <c r="I1300" s="64"/>
      <c r="J1300" s="64"/>
    </row>
    <row r="1301" spans="1:10" s="63" customFormat="1" ht="14.25">
      <c r="A1301" s="69" t="s">
        <v>53</v>
      </c>
      <c r="B1301" s="72" t="s">
        <v>54</v>
      </c>
      <c r="C1301" s="69" t="s">
        <v>1715</v>
      </c>
      <c r="E1301" s="74"/>
      <c r="F1301" s="74"/>
      <c r="G1301" s="67"/>
      <c r="H1301" s="75"/>
      <c r="I1301" s="64"/>
      <c r="J1301" s="64"/>
    </row>
    <row r="1302" spans="1:10" s="63" customFormat="1" ht="14.25">
      <c r="A1302" s="69" t="s">
        <v>55</v>
      </c>
      <c r="B1302" s="73" t="s">
        <v>56</v>
      </c>
      <c r="C1302" s="69" t="s">
        <v>1715</v>
      </c>
      <c r="E1302" s="74"/>
      <c r="F1302" s="74"/>
      <c r="G1302" s="67"/>
      <c r="H1302" s="75"/>
      <c r="I1302" s="64"/>
      <c r="J1302" s="64"/>
    </row>
    <row r="1303" spans="1:6" ht="14.25">
      <c r="A1303" s="69" t="s">
        <v>57</v>
      </c>
      <c r="E1303" s="55"/>
      <c r="F1303" s="55"/>
    </row>
    <row r="1304" spans="1:6" ht="14.25">
      <c r="A1304" s="69" t="s">
        <v>58</v>
      </c>
      <c r="E1304" s="55"/>
      <c r="F1304" s="55"/>
    </row>
    <row r="1305" spans="1:6" ht="14.25">
      <c r="A1305" s="69" t="s">
        <v>1633</v>
      </c>
      <c r="B1305" s="72" t="s">
        <v>1633</v>
      </c>
      <c r="C1305" s="71"/>
      <c r="E1305" s="55"/>
      <c r="F1305" s="55"/>
    </row>
    <row r="1306" spans="1:6" ht="14.25">
      <c r="A1306" s="71"/>
      <c r="B1306" s="70"/>
      <c r="C1306" s="71"/>
      <c r="E1306" s="55"/>
      <c r="F1306" s="55"/>
    </row>
    <row r="1307" spans="1:10" s="63" customFormat="1" ht="15.75">
      <c r="A1307" s="76"/>
      <c r="B1307" s="77" t="s">
        <v>59</v>
      </c>
      <c r="C1307" s="78"/>
      <c r="E1307" s="74"/>
      <c r="F1307" s="74"/>
      <c r="G1307" s="67"/>
      <c r="H1307" s="75"/>
      <c r="I1307" s="64"/>
      <c r="J1307" s="64"/>
    </row>
    <row r="1308" spans="1:10" s="63" customFormat="1" ht="14.25">
      <c r="A1308" s="69"/>
      <c r="B1308" s="73"/>
      <c r="C1308" s="69"/>
      <c r="E1308" s="74"/>
      <c r="F1308" s="74"/>
      <c r="G1308" s="67"/>
      <c r="H1308" s="75"/>
      <c r="I1308" s="64"/>
      <c r="J1308" s="64"/>
    </row>
    <row r="1309" spans="1:10" s="63" customFormat="1" ht="14.25">
      <c r="A1309" s="69" t="s">
        <v>60</v>
      </c>
      <c r="B1309" s="73" t="s">
        <v>61</v>
      </c>
      <c r="C1309" s="69" t="s">
        <v>1715</v>
      </c>
      <c r="E1309" s="74"/>
      <c r="F1309" s="74"/>
      <c r="G1309" s="67"/>
      <c r="H1309" s="75"/>
      <c r="I1309" s="64"/>
      <c r="J1309" s="64"/>
    </row>
    <row r="1310" spans="1:10" s="63" customFormat="1" ht="14.25">
      <c r="A1310" s="69" t="s">
        <v>62</v>
      </c>
      <c r="B1310" s="73" t="s">
        <v>63</v>
      </c>
      <c r="C1310" s="69" t="s">
        <v>1715</v>
      </c>
      <c r="E1310" s="74"/>
      <c r="F1310" s="74"/>
      <c r="G1310" s="67"/>
      <c r="H1310" s="75"/>
      <c r="I1310" s="64"/>
      <c r="J1310" s="64"/>
    </row>
    <row r="1311" spans="1:10" s="63" customFormat="1" ht="14.25">
      <c r="A1311" s="69" t="s">
        <v>64</v>
      </c>
      <c r="B1311" s="73" t="s">
        <v>65</v>
      </c>
      <c r="C1311" s="69" t="s">
        <v>1715</v>
      </c>
      <c r="E1311" s="74"/>
      <c r="F1311" s="74"/>
      <c r="G1311" s="67"/>
      <c r="H1311" s="75"/>
      <c r="I1311" s="64"/>
      <c r="J1311" s="64"/>
    </row>
    <row r="1312" spans="1:10" s="63" customFormat="1" ht="14.25">
      <c r="A1312" s="69" t="s">
        <v>66</v>
      </c>
      <c r="B1312" s="73" t="s">
        <v>67</v>
      </c>
      <c r="C1312" s="69" t="s">
        <v>1715</v>
      </c>
      <c r="E1312" s="74"/>
      <c r="F1312" s="74"/>
      <c r="G1312" s="67"/>
      <c r="H1312" s="75"/>
      <c r="I1312" s="64"/>
      <c r="J1312" s="64"/>
    </row>
    <row r="1313" spans="1:10" s="63" customFormat="1" ht="14.25">
      <c r="A1313" s="69" t="s">
        <v>68</v>
      </c>
      <c r="B1313" s="73" t="s">
        <v>69</v>
      </c>
      <c r="C1313" s="69" t="s">
        <v>1715</v>
      </c>
      <c r="E1313" s="74"/>
      <c r="F1313" s="74"/>
      <c r="G1313" s="67"/>
      <c r="H1313" s="75"/>
      <c r="I1313" s="64"/>
      <c r="J1313" s="64"/>
    </row>
    <row r="1314" spans="1:10" s="63" customFormat="1" ht="14.25">
      <c r="A1314" s="69" t="s">
        <v>70</v>
      </c>
      <c r="B1314" s="73" t="s">
        <v>71</v>
      </c>
      <c r="C1314" s="69" t="s">
        <v>1715</v>
      </c>
      <c r="E1314" s="74"/>
      <c r="F1314" s="74"/>
      <c r="G1314" s="67"/>
      <c r="H1314" s="75"/>
      <c r="I1314" s="64"/>
      <c r="J1314" s="64"/>
    </row>
    <row r="1315" spans="1:10" s="63" customFormat="1" ht="14.25">
      <c r="A1315" s="69" t="s">
        <v>72</v>
      </c>
      <c r="B1315" s="73" t="s">
        <v>73</v>
      </c>
      <c r="C1315" s="69" t="s">
        <v>1715</v>
      </c>
      <c r="E1315" s="74"/>
      <c r="F1315" s="74"/>
      <c r="G1315" s="67"/>
      <c r="H1315" s="75"/>
      <c r="I1315" s="64"/>
      <c r="J1315" s="64"/>
    </row>
    <row r="1316" spans="1:10" s="63" customFormat="1" ht="14.25">
      <c r="A1316" s="69" t="s">
        <v>74</v>
      </c>
      <c r="B1316" s="73" t="s">
        <v>75</v>
      </c>
      <c r="C1316" s="69" t="s">
        <v>1715</v>
      </c>
      <c r="E1316" s="74"/>
      <c r="F1316" s="74"/>
      <c r="G1316" s="67"/>
      <c r="H1316" s="75"/>
      <c r="I1316" s="64"/>
      <c r="J1316" s="64"/>
    </row>
    <row r="1317" spans="1:10" s="63" customFormat="1" ht="14.25">
      <c r="A1317" s="69" t="s">
        <v>76</v>
      </c>
      <c r="B1317" s="73" t="s">
        <v>77</v>
      </c>
      <c r="C1317" s="69" t="s">
        <v>1715</v>
      </c>
      <c r="E1317" s="74"/>
      <c r="F1317" s="74"/>
      <c r="G1317" s="67"/>
      <c r="H1317" s="75"/>
      <c r="I1317" s="64"/>
      <c r="J1317" s="64"/>
    </row>
    <row r="1318" spans="1:10" s="63" customFormat="1" ht="14.25">
      <c r="A1318" s="69" t="s">
        <v>78</v>
      </c>
      <c r="B1318" s="73" t="s">
        <v>79</v>
      </c>
      <c r="C1318" s="69" t="s">
        <v>1715</v>
      </c>
      <c r="E1318" s="74"/>
      <c r="F1318" s="74"/>
      <c r="G1318" s="67"/>
      <c r="H1318" s="75"/>
      <c r="I1318" s="64"/>
      <c r="J1318" s="64"/>
    </row>
    <row r="1319" spans="1:10" s="63" customFormat="1" ht="14.25">
      <c r="A1319" s="69" t="s">
        <v>80</v>
      </c>
      <c r="B1319" s="73" t="s">
        <v>81</v>
      </c>
      <c r="C1319" s="69" t="s">
        <v>1715</v>
      </c>
      <c r="E1319" s="74"/>
      <c r="F1319" s="74"/>
      <c r="G1319" s="67"/>
      <c r="H1319" s="75"/>
      <c r="I1319" s="64"/>
      <c r="J1319" s="64"/>
    </row>
    <row r="1320" spans="1:10" s="63" customFormat="1" ht="14.25">
      <c r="A1320" s="69" t="s">
        <v>82</v>
      </c>
      <c r="B1320" s="73" t="s">
        <v>83</v>
      </c>
      <c r="C1320" s="69" t="s">
        <v>1715</v>
      </c>
      <c r="E1320" s="74"/>
      <c r="F1320" s="74"/>
      <c r="G1320" s="67"/>
      <c r="H1320" s="75"/>
      <c r="I1320" s="64"/>
      <c r="J1320" s="64"/>
    </row>
    <row r="1321" spans="1:10" s="63" customFormat="1" ht="14.25">
      <c r="A1321" s="69" t="s">
        <v>84</v>
      </c>
      <c r="B1321" s="73" t="s">
        <v>85</v>
      </c>
      <c r="C1321" s="69" t="s">
        <v>1715</v>
      </c>
      <c r="E1321" s="74"/>
      <c r="F1321" s="74"/>
      <c r="G1321" s="67"/>
      <c r="H1321" s="75"/>
      <c r="I1321" s="64"/>
      <c r="J1321" s="64"/>
    </row>
    <row r="1322" spans="1:6" ht="25.5">
      <c r="A1322" s="69" t="s">
        <v>86</v>
      </c>
      <c r="B1322" s="72" t="s">
        <v>87</v>
      </c>
      <c r="C1322" s="71" t="s">
        <v>1715</v>
      </c>
      <c r="E1322" s="55"/>
      <c r="F1322" s="55"/>
    </row>
    <row r="1323" spans="1:6" ht="25.5">
      <c r="A1323" s="69" t="s">
        <v>88</v>
      </c>
      <c r="B1323" s="72" t="s">
        <v>89</v>
      </c>
      <c r="C1323" s="71" t="s">
        <v>1715</v>
      </c>
      <c r="E1323" s="55"/>
      <c r="F1323" s="55"/>
    </row>
    <row r="1324" spans="1:6" ht="25.5">
      <c r="A1324" s="69" t="s">
        <v>90</v>
      </c>
      <c r="B1324" s="72" t="s">
        <v>91</v>
      </c>
      <c r="C1324" s="71" t="s">
        <v>1715</v>
      </c>
      <c r="E1324" s="55"/>
      <c r="F1324" s="55"/>
    </row>
    <row r="1325" spans="1:10" s="63" customFormat="1" ht="14.25">
      <c r="A1325" s="69" t="s">
        <v>92</v>
      </c>
      <c r="B1325" s="73" t="s">
        <v>93</v>
      </c>
      <c r="C1325" s="69" t="s">
        <v>1725</v>
      </c>
      <c r="E1325" s="74"/>
      <c r="F1325" s="74"/>
      <c r="G1325" s="67"/>
      <c r="H1325" s="75"/>
      <c r="I1325" s="64"/>
      <c r="J1325" s="64"/>
    </row>
    <row r="1326" spans="1:10" s="63" customFormat="1" ht="14.25">
      <c r="A1326" s="69" t="s">
        <v>94</v>
      </c>
      <c r="B1326" s="73" t="s">
        <v>95</v>
      </c>
      <c r="C1326" s="69" t="s">
        <v>1725</v>
      </c>
      <c r="E1326" s="74"/>
      <c r="F1326" s="74"/>
      <c r="G1326" s="67"/>
      <c r="H1326" s="75"/>
      <c r="I1326" s="64"/>
      <c r="J1326" s="64"/>
    </row>
    <row r="1327" spans="1:6" ht="48.75" customHeight="1">
      <c r="A1327" s="69" t="s">
        <v>96</v>
      </c>
      <c r="B1327" s="72" t="s">
        <v>97</v>
      </c>
      <c r="C1327" s="71" t="s">
        <v>24</v>
      </c>
      <c r="E1327" s="55"/>
      <c r="F1327" s="55"/>
    </row>
    <row r="1328" spans="1:6" ht="48.75" customHeight="1">
      <c r="A1328" s="69" t="s">
        <v>98</v>
      </c>
      <c r="B1328" s="72" t="s">
        <v>99</v>
      </c>
      <c r="C1328" s="71" t="s">
        <v>24</v>
      </c>
      <c r="E1328" s="55"/>
      <c r="F1328" s="55"/>
    </row>
    <row r="1329" spans="1:6" ht="48.75" customHeight="1">
      <c r="A1329" s="69" t="s">
        <v>100</v>
      </c>
      <c r="B1329" s="72" t="s">
        <v>101</v>
      </c>
      <c r="C1329" s="71" t="s">
        <v>24</v>
      </c>
      <c r="E1329" s="55"/>
      <c r="F1329" s="55"/>
    </row>
    <row r="1330" spans="1:6" ht="48.75" customHeight="1">
      <c r="A1330" s="69" t="s">
        <v>102</v>
      </c>
      <c r="B1330" s="72" t="s">
        <v>103</v>
      </c>
      <c r="C1330" s="71" t="s">
        <v>24</v>
      </c>
      <c r="E1330" s="55"/>
      <c r="F1330" s="55"/>
    </row>
    <row r="1331" spans="1:6" ht="14.25">
      <c r="A1331" s="69" t="s">
        <v>104</v>
      </c>
      <c r="B1331" s="70"/>
      <c r="C1331" s="71"/>
      <c r="E1331" s="55"/>
      <c r="F1331" s="55"/>
    </row>
    <row r="1332" spans="1:6" ht="14.25">
      <c r="A1332" s="69" t="s">
        <v>105</v>
      </c>
      <c r="B1332" s="70"/>
      <c r="C1332" s="71"/>
      <c r="E1332" s="55"/>
      <c r="F1332" s="55"/>
    </row>
    <row r="1333" spans="1:6" ht="14.25">
      <c r="A1333" s="69" t="s">
        <v>106</v>
      </c>
      <c r="B1333" s="70"/>
      <c r="C1333" s="71"/>
      <c r="E1333" s="55"/>
      <c r="F1333" s="55"/>
    </row>
    <row r="1334" spans="1:6" ht="14.25">
      <c r="A1334" s="69" t="s">
        <v>107</v>
      </c>
      <c r="B1334" s="70"/>
      <c r="C1334" s="71"/>
      <c r="E1334" s="55"/>
      <c r="F1334" s="55"/>
    </row>
    <row r="1335" spans="1:6" ht="14.25">
      <c r="A1335" s="69" t="s">
        <v>108</v>
      </c>
      <c r="B1335" s="70"/>
      <c r="C1335" s="71"/>
      <c r="E1335" s="55"/>
      <c r="F1335" s="55"/>
    </row>
    <row r="1336" spans="1:6" ht="14.25">
      <c r="A1336" s="69" t="s">
        <v>109</v>
      </c>
      <c r="B1336" s="70"/>
      <c r="C1336" s="71"/>
      <c r="E1336" s="55"/>
      <c r="F1336" s="55"/>
    </row>
    <row r="1337" spans="1:6" ht="14.25">
      <c r="A1337" s="69" t="s">
        <v>110</v>
      </c>
      <c r="B1337" s="70"/>
      <c r="C1337" s="71"/>
      <c r="E1337" s="55"/>
      <c r="F1337" s="55"/>
    </row>
    <row r="1338" spans="1:6" ht="14.25">
      <c r="A1338" s="69" t="s">
        <v>111</v>
      </c>
      <c r="B1338" s="70"/>
      <c r="C1338" s="71"/>
      <c r="E1338" s="55"/>
      <c r="F1338" s="55"/>
    </row>
    <row r="1339" spans="1:6" ht="14.25">
      <c r="A1339" s="69"/>
      <c r="B1339" s="70"/>
      <c r="C1339" s="71"/>
      <c r="E1339" s="55"/>
      <c r="F1339" s="55"/>
    </row>
    <row r="1340" spans="1:10" s="63" customFormat="1" ht="14.25">
      <c r="A1340" s="69" t="s">
        <v>1633</v>
      </c>
      <c r="B1340" s="73"/>
      <c r="C1340" s="69"/>
      <c r="E1340" s="74"/>
      <c r="F1340" s="74"/>
      <c r="G1340" s="67"/>
      <c r="H1340" s="75"/>
      <c r="I1340" s="64"/>
      <c r="J1340" s="64"/>
    </row>
    <row r="1341" spans="1:10" s="63" customFormat="1" ht="15.75">
      <c r="A1341" s="76"/>
      <c r="B1341" s="77" t="s">
        <v>112</v>
      </c>
      <c r="C1341" s="78"/>
      <c r="E1341" s="74"/>
      <c r="F1341" s="74"/>
      <c r="G1341" s="67"/>
      <c r="H1341" s="75"/>
      <c r="I1341" s="64"/>
      <c r="J1341" s="64"/>
    </row>
    <row r="1342" spans="1:10" s="63" customFormat="1" ht="14.25">
      <c r="A1342" s="69" t="s">
        <v>1633</v>
      </c>
      <c r="B1342" s="73"/>
      <c r="C1342" s="69"/>
      <c r="E1342" s="74"/>
      <c r="F1342" s="74"/>
      <c r="G1342" s="67"/>
      <c r="H1342" s="75"/>
      <c r="I1342" s="64"/>
      <c r="J1342" s="64"/>
    </row>
    <row r="1343" spans="1:6" ht="25.5">
      <c r="A1343" s="71" t="s">
        <v>113</v>
      </c>
      <c r="B1343" s="72" t="s">
        <v>114</v>
      </c>
      <c r="C1343" s="71" t="s">
        <v>1715</v>
      </c>
      <c r="E1343" s="55"/>
      <c r="F1343" s="55"/>
    </row>
    <row r="1344" spans="1:6" ht="14.25">
      <c r="A1344" s="71" t="s">
        <v>115</v>
      </c>
      <c r="B1344" s="72" t="s">
        <v>116</v>
      </c>
      <c r="C1344" s="71" t="s">
        <v>1715</v>
      </c>
      <c r="E1344" s="55"/>
      <c r="F1344" s="55"/>
    </row>
    <row r="1345" spans="1:6" ht="14.25">
      <c r="A1345" s="71" t="s">
        <v>117</v>
      </c>
      <c r="B1345" s="72" t="s">
        <v>118</v>
      </c>
      <c r="C1345" s="71" t="s">
        <v>1715</v>
      </c>
      <c r="E1345" s="55"/>
      <c r="F1345" s="55"/>
    </row>
    <row r="1346" spans="1:6" ht="14.25">
      <c r="A1346" s="71" t="s">
        <v>119</v>
      </c>
      <c r="B1346" s="72" t="s">
        <v>120</v>
      </c>
      <c r="C1346" s="71" t="s">
        <v>1715</v>
      </c>
      <c r="E1346" s="55"/>
      <c r="F1346" s="55"/>
    </row>
    <row r="1347" spans="1:6" ht="14.25">
      <c r="A1347" s="71" t="s">
        <v>121</v>
      </c>
      <c r="B1347" s="72" t="s">
        <v>122</v>
      </c>
      <c r="C1347" s="71" t="s">
        <v>1715</v>
      </c>
      <c r="E1347" s="55"/>
      <c r="F1347" s="55"/>
    </row>
    <row r="1348" spans="1:6" ht="25.5">
      <c r="A1348" s="71" t="s">
        <v>123</v>
      </c>
      <c r="B1348" s="72" t="s">
        <v>124</v>
      </c>
      <c r="C1348" s="71" t="s">
        <v>1725</v>
      </c>
      <c r="E1348" s="55"/>
      <c r="F1348" s="55"/>
    </row>
    <row r="1349" spans="1:6" ht="25.5">
      <c r="A1349" s="71" t="s">
        <v>125</v>
      </c>
      <c r="B1349" s="72" t="s">
        <v>126</v>
      </c>
      <c r="C1349" s="71" t="s">
        <v>1725</v>
      </c>
      <c r="E1349" s="55"/>
      <c r="F1349" s="55"/>
    </row>
    <row r="1350" spans="1:6" ht="25.5">
      <c r="A1350" s="71" t="s">
        <v>127</v>
      </c>
      <c r="B1350" s="72" t="s">
        <v>128</v>
      </c>
      <c r="C1350" s="71" t="s">
        <v>1725</v>
      </c>
      <c r="E1350" s="55"/>
      <c r="F1350" s="55"/>
    </row>
    <row r="1351" spans="1:6" ht="14.25">
      <c r="A1351" s="71" t="s">
        <v>129</v>
      </c>
      <c r="B1351" s="72" t="s">
        <v>130</v>
      </c>
      <c r="C1351" s="71" t="s">
        <v>1715</v>
      </c>
      <c r="E1351" s="55"/>
      <c r="F1351" s="55"/>
    </row>
    <row r="1352" spans="1:6" ht="14.25">
      <c r="A1352" s="71" t="s">
        <v>131</v>
      </c>
      <c r="B1352" s="72" t="s">
        <v>132</v>
      </c>
      <c r="C1352" s="71" t="s">
        <v>1715</v>
      </c>
      <c r="E1352" s="55"/>
      <c r="F1352" s="55"/>
    </row>
    <row r="1353" spans="1:6" ht="14.25">
      <c r="A1353" s="71" t="s">
        <v>133</v>
      </c>
      <c r="B1353" s="72" t="s">
        <v>134</v>
      </c>
      <c r="C1353" s="71" t="s">
        <v>1715</v>
      </c>
      <c r="E1353" s="55"/>
      <c r="F1353" s="55"/>
    </row>
    <row r="1354" spans="1:6" ht="14.25">
      <c r="A1354" s="71" t="s">
        <v>135</v>
      </c>
      <c r="B1354" s="72" t="s">
        <v>136</v>
      </c>
      <c r="C1354" s="71" t="s">
        <v>1715</v>
      </c>
      <c r="E1354" s="55"/>
      <c r="F1354" s="55"/>
    </row>
    <row r="1355" spans="1:6" ht="25.5">
      <c r="A1355" s="71" t="s">
        <v>137</v>
      </c>
      <c r="B1355" s="72" t="s">
        <v>138</v>
      </c>
      <c r="C1355" s="71" t="s">
        <v>1715</v>
      </c>
      <c r="E1355" s="55"/>
      <c r="F1355" s="55"/>
    </row>
    <row r="1356" spans="1:6" ht="14.25">
      <c r="A1356" s="71" t="s">
        <v>139</v>
      </c>
      <c r="B1356" s="70"/>
      <c r="C1356" s="71" t="s">
        <v>1715</v>
      </c>
      <c r="E1356" s="55"/>
      <c r="F1356" s="55"/>
    </row>
    <row r="1357" spans="1:6" ht="14.25">
      <c r="A1357" s="71" t="s">
        <v>140</v>
      </c>
      <c r="B1357" s="70"/>
      <c r="C1357" s="71"/>
      <c r="E1357" s="55"/>
      <c r="F1357" s="55"/>
    </row>
    <row r="1358" spans="1:6" ht="14.25">
      <c r="A1358" s="71" t="s">
        <v>141</v>
      </c>
      <c r="B1358" s="70"/>
      <c r="C1358" s="71"/>
      <c r="E1358" s="55"/>
      <c r="F1358" s="55"/>
    </row>
    <row r="1359" spans="1:6" ht="14.25">
      <c r="A1359" s="71" t="s">
        <v>142</v>
      </c>
      <c r="B1359" s="70"/>
      <c r="C1359" s="71"/>
      <c r="E1359" s="55"/>
      <c r="F1359" s="55"/>
    </row>
    <row r="1360" spans="1:6" ht="14.25">
      <c r="A1360" s="71" t="s">
        <v>143</v>
      </c>
      <c r="B1360" s="70"/>
      <c r="C1360" s="71"/>
      <c r="E1360" s="55"/>
      <c r="F1360" s="55"/>
    </row>
    <row r="1361" spans="1:6" ht="14.25">
      <c r="A1361" s="71" t="s">
        <v>144</v>
      </c>
      <c r="B1361" s="70"/>
      <c r="C1361" s="71"/>
      <c r="E1361" s="55"/>
      <c r="F1361" s="55"/>
    </row>
    <row r="1362" spans="1:6" ht="14.25">
      <c r="A1362" s="71" t="s">
        <v>145</v>
      </c>
      <c r="B1362" s="70"/>
      <c r="C1362" s="71"/>
      <c r="E1362" s="55"/>
      <c r="F1362" s="55"/>
    </row>
    <row r="1363" spans="1:6" ht="14.25">
      <c r="A1363" s="71"/>
      <c r="B1363" s="70"/>
      <c r="C1363" s="71"/>
      <c r="E1363" s="55"/>
      <c r="F1363" s="55"/>
    </row>
    <row r="1364" spans="1:6" ht="14.25">
      <c r="A1364" s="71"/>
      <c r="B1364" s="70"/>
      <c r="C1364" s="71"/>
      <c r="E1364" s="55"/>
      <c r="F1364" s="55"/>
    </row>
    <row r="1365" spans="1:6" ht="14.25">
      <c r="A1365" s="71"/>
      <c r="B1365" s="70"/>
      <c r="C1365" s="71"/>
      <c r="E1365" s="55"/>
      <c r="F1365" s="55"/>
    </row>
    <row r="1366" spans="1:6" ht="15.75">
      <c r="A1366" s="76"/>
      <c r="B1366" s="77" t="s">
        <v>146</v>
      </c>
      <c r="C1366" s="78"/>
      <c r="E1366" s="55"/>
      <c r="F1366" s="55"/>
    </row>
    <row r="1367" spans="1:6" ht="14.25">
      <c r="A1367" s="69" t="s">
        <v>1633</v>
      </c>
      <c r="B1367" s="73"/>
      <c r="C1367" s="69"/>
      <c r="E1367" s="55"/>
      <c r="F1367" s="55"/>
    </row>
    <row r="1368" spans="1:6" ht="25.5">
      <c r="A1368" s="69" t="s">
        <v>147</v>
      </c>
      <c r="B1368" s="72" t="s">
        <v>148</v>
      </c>
      <c r="C1368" s="71" t="s">
        <v>1715</v>
      </c>
      <c r="E1368" s="55"/>
      <c r="F1368" s="55"/>
    </row>
    <row r="1369" spans="1:6" ht="14.25">
      <c r="A1369" s="69" t="s">
        <v>149</v>
      </c>
      <c r="B1369" s="72" t="s">
        <v>150</v>
      </c>
      <c r="C1369" s="71" t="s">
        <v>1715</v>
      </c>
      <c r="E1369" s="55"/>
      <c r="F1369" s="55"/>
    </row>
    <row r="1370" spans="1:6" ht="14.25">
      <c r="A1370" s="69" t="s">
        <v>151</v>
      </c>
      <c r="B1370" s="72" t="s">
        <v>152</v>
      </c>
      <c r="C1370" s="71" t="s">
        <v>1715</v>
      </c>
      <c r="E1370" s="55"/>
      <c r="F1370" s="55"/>
    </row>
    <row r="1371" spans="1:6" ht="14.25">
      <c r="A1371" s="69" t="s">
        <v>153</v>
      </c>
      <c r="B1371" s="72" t="s">
        <v>154</v>
      </c>
      <c r="C1371" s="71" t="s">
        <v>1715</v>
      </c>
      <c r="E1371" s="55"/>
      <c r="F1371" s="55"/>
    </row>
    <row r="1372" spans="1:6" ht="14.25">
      <c r="A1372" s="69" t="s">
        <v>155</v>
      </c>
      <c r="B1372" s="72" t="s">
        <v>156</v>
      </c>
      <c r="C1372" s="71" t="s">
        <v>1715</v>
      </c>
      <c r="E1372" s="55"/>
      <c r="F1372" s="55"/>
    </row>
    <row r="1373" spans="1:6" ht="14.25">
      <c r="A1373" s="69" t="s">
        <v>157</v>
      </c>
      <c r="B1373" s="72" t="s">
        <v>158</v>
      </c>
      <c r="C1373" s="71" t="s">
        <v>1715</v>
      </c>
      <c r="E1373" s="55"/>
      <c r="F1373" s="55"/>
    </row>
    <row r="1374" spans="1:6" ht="14.25">
      <c r="A1374" s="69" t="s">
        <v>159</v>
      </c>
      <c r="B1374" s="70"/>
      <c r="C1374" s="71"/>
      <c r="E1374" s="55"/>
      <c r="F1374" s="55"/>
    </row>
    <row r="1375" spans="1:6" ht="14.25">
      <c r="A1375" s="69" t="s">
        <v>160</v>
      </c>
      <c r="B1375" s="70"/>
      <c r="C1375" s="71"/>
      <c r="E1375" s="55"/>
      <c r="F1375" s="55"/>
    </row>
    <row r="1376" spans="1:6" ht="14.25">
      <c r="A1376" s="69" t="s">
        <v>161</v>
      </c>
      <c r="B1376" s="70"/>
      <c r="C1376" s="71"/>
      <c r="E1376" s="55"/>
      <c r="F1376" s="55"/>
    </row>
    <row r="1377" spans="1:6" ht="14.25">
      <c r="A1377" s="69" t="s">
        <v>162</v>
      </c>
      <c r="B1377" s="70"/>
      <c r="C1377" s="71"/>
      <c r="E1377" s="55"/>
      <c r="F1377" s="55"/>
    </row>
    <row r="1378" spans="1:6" ht="14.25">
      <c r="A1378" s="69"/>
      <c r="B1378" s="70"/>
      <c r="C1378" s="71"/>
      <c r="E1378" s="55"/>
      <c r="F1378" s="55"/>
    </row>
    <row r="1379" spans="1:6" ht="14.25">
      <c r="A1379" s="69"/>
      <c r="B1379" s="70"/>
      <c r="C1379" s="71"/>
      <c r="E1379" s="55"/>
      <c r="F1379" s="55"/>
    </row>
    <row r="1380" spans="1:10" s="63" customFormat="1" ht="14.25">
      <c r="A1380" s="69" t="s">
        <v>1633</v>
      </c>
      <c r="B1380" s="73"/>
      <c r="C1380" s="69"/>
      <c r="E1380" s="74"/>
      <c r="F1380" s="74"/>
      <c r="G1380" s="67"/>
      <c r="H1380" s="75"/>
      <c r="I1380" s="64"/>
      <c r="J1380" s="64"/>
    </row>
    <row r="1381" spans="1:10" s="63" customFormat="1" ht="15.75">
      <c r="A1381" s="79" t="s">
        <v>1633</v>
      </c>
      <c r="B1381" s="77" t="s">
        <v>163</v>
      </c>
      <c r="C1381" s="78"/>
      <c r="E1381" s="74"/>
      <c r="F1381" s="74"/>
      <c r="G1381" s="67"/>
      <c r="H1381" s="75"/>
      <c r="I1381" s="64"/>
      <c r="J1381" s="64"/>
    </row>
    <row r="1382" spans="1:10" s="63" customFormat="1" ht="14.25">
      <c r="A1382" s="69" t="s">
        <v>1633</v>
      </c>
      <c r="B1382" s="73"/>
      <c r="C1382" s="69"/>
      <c r="E1382" s="74"/>
      <c r="F1382" s="74"/>
      <c r="G1382" s="67"/>
      <c r="H1382" s="75"/>
      <c r="I1382" s="64"/>
      <c r="J1382" s="64"/>
    </row>
    <row r="1383" spans="1:10" s="63" customFormat="1" ht="14.25">
      <c r="A1383" s="69" t="s">
        <v>164</v>
      </c>
      <c r="B1383" s="73" t="s">
        <v>165</v>
      </c>
      <c r="C1383" s="69" t="s">
        <v>1715</v>
      </c>
      <c r="E1383" s="74"/>
      <c r="F1383" s="74"/>
      <c r="G1383" s="67"/>
      <c r="H1383" s="75"/>
      <c r="I1383" s="64"/>
      <c r="J1383" s="64"/>
    </row>
    <row r="1384" spans="1:10" s="63" customFormat="1" ht="14.25">
      <c r="A1384" s="69" t="s">
        <v>166</v>
      </c>
      <c r="B1384" s="73" t="s">
        <v>167</v>
      </c>
      <c r="C1384" s="69" t="s">
        <v>1715</v>
      </c>
      <c r="E1384" s="74"/>
      <c r="F1384" s="74"/>
      <c r="G1384" s="67"/>
      <c r="H1384" s="75"/>
      <c r="I1384" s="64"/>
      <c r="J1384" s="64"/>
    </row>
    <row r="1385" spans="1:10" s="63" customFormat="1" ht="14.25">
      <c r="A1385" s="69" t="s">
        <v>168</v>
      </c>
      <c r="B1385" s="73" t="s">
        <v>169</v>
      </c>
      <c r="C1385" s="69" t="s">
        <v>1715</v>
      </c>
      <c r="E1385" s="74"/>
      <c r="F1385" s="74"/>
      <c r="G1385" s="67"/>
      <c r="H1385" s="75"/>
      <c r="I1385" s="64"/>
      <c r="J1385" s="64"/>
    </row>
    <row r="1386" spans="1:10" s="63" customFormat="1" ht="14.25">
      <c r="A1386" s="69" t="s">
        <v>170</v>
      </c>
      <c r="B1386" s="73" t="s">
        <v>171</v>
      </c>
      <c r="C1386" s="69" t="s">
        <v>1715</v>
      </c>
      <c r="E1386" s="74"/>
      <c r="F1386" s="74"/>
      <c r="G1386" s="67"/>
      <c r="H1386" s="75"/>
      <c r="I1386" s="64"/>
      <c r="J1386" s="64"/>
    </row>
    <row r="1387" spans="1:10" s="63" customFormat="1" ht="14.25">
      <c r="A1387" s="69" t="s">
        <v>172</v>
      </c>
      <c r="B1387" s="73" t="s">
        <v>173</v>
      </c>
      <c r="C1387" s="69" t="s">
        <v>1715</v>
      </c>
      <c r="E1387" s="74"/>
      <c r="F1387" s="74"/>
      <c r="G1387" s="67"/>
      <c r="H1387" s="75"/>
      <c r="I1387" s="64"/>
      <c r="J1387" s="64"/>
    </row>
    <row r="1388" spans="1:10" s="63" customFormat="1" ht="14.25">
      <c r="A1388" s="69" t="s">
        <v>174</v>
      </c>
      <c r="B1388" s="73" t="s">
        <v>175</v>
      </c>
      <c r="C1388" s="69" t="s">
        <v>1715</v>
      </c>
      <c r="E1388" s="74"/>
      <c r="F1388" s="74"/>
      <c r="G1388" s="67"/>
      <c r="H1388" s="75"/>
      <c r="I1388" s="64"/>
      <c r="J1388" s="64"/>
    </row>
    <row r="1389" spans="1:10" s="63" customFormat="1" ht="14.25">
      <c r="A1389" s="69" t="s">
        <v>176</v>
      </c>
      <c r="B1389" s="73" t="s">
        <v>177</v>
      </c>
      <c r="C1389" s="69" t="s">
        <v>1725</v>
      </c>
      <c r="E1389" s="74"/>
      <c r="F1389" s="74"/>
      <c r="G1389" s="67"/>
      <c r="H1389" s="75"/>
      <c r="I1389" s="64"/>
      <c r="J1389" s="64"/>
    </row>
    <row r="1390" spans="1:10" s="63" customFormat="1" ht="14.25">
      <c r="A1390" s="69" t="s">
        <v>178</v>
      </c>
      <c r="B1390" s="73" t="s">
        <v>179</v>
      </c>
      <c r="C1390" s="69" t="s">
        <v>1725</v>
      </c>
      <c r="E1390" s="74"/>
      <c r="F1390" s="74"/>
      <c r="G1390" s="67"/>
      <c r="H1390" s="75"/>
      <c r="I1390" s="64"/>
      <c r="J1390" s="64"/>
    </row>
    <row r="1391" spans="1:10" s="63" customFormat="1" ht="14.25">
      <c r="A1391" s="69" t="s">
        <v>180</v>
      </c>
      <c r="B1391" s="73" t="s">
        <v>181</v>
      </c>
      <c r="C1391" s="69" t="s">
        <v>1725</v>
      </c>
      <c r="E1391" s="74"/>
      <c r="F1391" s="74"/>
      <c r="G1391" s="67"/>
      <c r="H1391" s="75"/>
      <c r="I1391" s="64"/>
      <c r="J1391" s="64"/>
    </row>
    <row r="1392" spans="1:6" ht="36.75" customHeight="1">
      <c r="A1392" s="69" t="s">
        <v>182</v>
      </c>
      <c r="B1392" s="72" t="s">
        <v>183</v>
      </c>
      <c r="C1392" s="71" t="s">
        <v>24</v>
      </c>
      <c r="E1392" s="55"/>
      <c r="F1392" s="55"/>
    </row>
    <row r="1393" spans="1:6" ht="14.25">
      <c r="A1393" s="69" t="s">
        <v>1633</v>
      </c>
      <c r="B1393" s="70"/>
      <c r="C1393" s="71"/>
      <c r="E1393" s="55"/>
      <c r="F1393" s="55"/>
    </row>
    <row r="1394" spans="1:6" ht="14.25">
      <c r="A1394" s="71"/>
      <c r="B1394" s="70"/>
      <c r="C1394" s="71"/>
      <c r="E1394" s="55"/>
      <c r="F1394" s="55"/>
    </row>
    <row r="1395" spans="1:6" ht="14.25">
      <c r="A1395" s="71"/>
      <c r="B1395" s="70"/>
      <c r="C1395" s="71"/>
      <c r="E1395" s="55"/>
      <c r="F1395" s="55"/>
    </row>
    <row r="1396" spans="1:6" ht="14.25">
      <c r="A1396" s="71"/>
      <c r="B1396" s="70"/>
      <c r="C1396" s="71"/>
      <c r="E1396" s="55"/>
      <c r="F1396" s="55"/>
    </row>
    <row r="1397" spans="1:6" ht="14.25">
      <c r="A1397" s="71"/>
      <c r="B1397" s="70"/>
      <c r="C1397" s="71"/>
      <c r="E1397" s="55"/>
      <c r="F1397" s="55"/>
    </row>
    <row r="1398" spans="1:10" s="63" customFormat="1" ht="14.25">
      <c r="A1398" s="69" t="s">
        <v>1633</v>
      </c>
      <c r="B1398" s="73"/>
      <c r="C1398" s="69"/>
      <c r="E1398" s="74"/>
      <c r="F1398" s="74"/>
      <c r="G1398" s="67"/>
      <c r="H1398" s="75"/>
      <c r="I1398" s="64"/>
      <c r="J1398" s="64"/>
    </row>
    <row r="1399" spans="1:10" s="63" customFormat="1" ht="15.75">
      <c r="A1399" s="79" t="s">
        <v>1633</v>
      </c>
      <c r="B1399" s="77" t="s">
        <v>184</v>
      </c>
      <c r="C1399" s="78"/>
      <c r="E1399" s="74"/>
      <c r="F1399" s="74"/>
      <c r="G1399" s="67"/>
      <c r="H1399" s="75"/>
      <c r="I1399" s="64"/>
      <c r="J1399" s="64"/>
    </row>
    <row r="1400" spans="1:10" s="63" customFormat="1" ht="14.25">
      <c r="A1400" s="69" t="s">
        <v>1633</v>
      </c>
      <c r="B1400" s="73"/>
      <c r="C1400" s="69"/>
      <c r="E1400" s="74"/>
      <c r="F1400" s="74"/>
      <c r="G1400" s="67"/>
      <c r="H1400" s="75"/>
      <c r="I1400" s="64"/>
      <c r="J1400" s="64"/>
    </row>
    <row r="1401" spans="1:10" s="63" customFormat="1" ht="14.25">
      <c r="A1401" s="69" t="s">
        <v>185</v>
      </c>
      <c r="B1401" s="73" t="s">
        <v>186</v>
      </c>
      <c r="C1401" s="69" t="s">
        <v>1715</v>
      </c>
      <c r="E1401" s="74"/>
      <c r="F1401" s="74"/>
      <c r="G1401" s="67"/>
      <c r="H1401" s="75"/>
      <c r="I1401" s="64"/>
      <c r="J1401" s="64"/>
    </row>
    <row r="1402" spans="1:10" s="63" customFormat="1" ht="14.25">
      <c r="A1402" s="69" t="s">
        <v>187</v>
      </c>
      <c r="B1402" s="73" t="s">
        <v>188</v>
      </c>
      <c r="C1402" s="69" t="s">
        <v>1715</v>
      </c>
      <c r="E1402" s="74"/>
      <c r="F1402" s="74"/>
      <c r="G1402" s="67"/>
      <c r="H1402" s="75"/>
      <c r="I1402" s="64"/>
      <c r="J1402" s="64"/>
    </row>
    <row r="1403" spans="1:10" s="63" customFormat="1" ht="14.25">
      <c r="A1403" s="69" t="s">
        <v>189</v>
      </c>
      <c r="B1403" s="73" t="s">
        <v>190</v>
      </c>
      <c r="C1403" s="69" t="s">
        <v>1715</v>
      </c>
      <c r="E1403" s="74"/>
      <c r="F1403" s="74"/>
      <c r="G1403" s="67"/>
      <c r="H1403" s="75"/>
      <c r="I1403" s="64"/>
      <c r="J1403" s="64"/>
    </row>
    <row r="1404" spans="1:10" s="63" customFormat="1" ht="14.25">
      <c r="A1404" s="69" t="s">
        <v>191</v>
      </c>
      <c r="B1404" s="73" t="s">
        <v>169</v>
      </c>
      <c r="C1404" s="69" t="s">
        <v>1715</v>
      </c>
      <c r="E1404" s="74"/>
      <c r="F1404" s="74"/>
      <c r="G1404" s="67"/>
      <c r="H1404" s="75"/>
      <c r="I1404" s="64"/>
      <c r="J1404" s="64"/>
    </row>
    <row r="1405" spans="1:6" ht="25.5">
      <c r="A1405" s="69" t="s">
        <v>192</v>
      </c>
      <c r="B1405" s="72" t="s">
        <v>193</v>
      </c>
      <c r="C1405" s="71" t="s">
        <v>1715</v>
      </c>
      <c r="E1405" s="55"/>
      <c r="F1405" s="55"/>
    </row>
    <row r="1406" spans="1:6" ht="25.5">
      <c r="A1406" s="69" t="s">
        <v>194</v>
      </c>
      <c r="B1406" s="72" t="s">
        <v>195</v>
      </c>
      <c r="C1406" s="71" t="s">
        <v>1725</v>
      </c>
      <c r="E1406" s="55"/>
      <c r="F1406" s="55"/>
    </row>
    <row r="1407" spans="1:6" ht="96.75" customHeight="1">
      <c r="A1407" s="69" t="s">
        <v>196</v>
      </c>
      <c r="B1407" s="70" t="s">
        <v>197</v>
      </c>
      <c r="C1407" s="71" t="s">
        <v>24</v>
      </c>
      <c r="E1407" s="55"/>
      <c r="F1407" s="55"/>
    </row>
    <row r="1408" spans="1:6" ht="48.75" customHeight="1">
      <c r="A1408" s="69" t="s">
        <v>198</v>
      </c>
      <c r="B1408" s="72" t="s">
        <v>199</v>
      </c>
      <c r="C1408" s="71" t="s">
        <v>24</v>
      </c>
      <c r="E1408" s="55"/>
      <c r="F1408" s="55"/>
    </row>
    <row r="1409" spans="1:6" ht="14.25">
      <c r="A1409" s="69" t="s">
        <v>200</v>
      </c>
      <c r="B1409" s="70"/>
      <c r="C1409" s="71"/>
      <c r="E1409" s="55"/>
      <c r="F1409" s="55"/>
    </row>
    <row r="1410" spans="1:6" ht="14.25">
      <c r="A1410" s="69" t="s">
        <v>201</v>
      </c>
      <c r="B1410" s="70"/>
      <c r="C1410" s="71"/>
      <c r="E1410" s="55"/>
      <c r="F1410" s="55"/>
    </row>
    <row r="1411" spans="1:6" ht="14.25">
      <c r="A1411" s="69"/>
      <c r="B1411" s="70"/>
      <c r="C1411" s="71"/>
      <c r="E1411" s="55"/>
      <c r="F1411" s="55"/>
    </row>
    <row r="1412" spans="1:6" ht="14.25">
      <c r="A1412" s="69"/>
      <c r="B1412" s="70"/>
      <c r="C1412" s="71"/>
      <c r="E1412" s="55"/>
      <c r="F1412" s="55"/>
    </row>
    <row r="1413" spans="1:10" s="63" customFormat="1" ht="14.25">
      <c r="A1413" s="69" t="s">
        <v>1633</v>
      </c>
      <c r="B1413" s="73"/>
      <c r="C1413" s="69"/>
      <c r="E1413" s="74"/>
      <c r="F1413" s="74"/>
      <c r="G1413" s="67"/>
      <c r="H1413" s="75"/>
      <c r="I1413" s="64"/>
      <c r="J1413" s="64"/>
    </row>
    <row r="1414" spans="1:10" s="63" customFormat="1" ht="14.25">
      <c r="A1414" s="69" t="s">
        <v>1633</v>
      </c>
      <c r="B1414" s="73"/>
      <c r="C1414" s="69"/>
      <c r="E1414" s="74"/>
      <c r="F1414" s="74"/>
      <c r="G1414" s="67"/>
      <c r="H1414" s="75"/>
      <c r="I1414" s="64"/>
      <c r="J1414" s="64"/>
    </row>
    <row r="1415" spans="1:6" ht="15.75">
      <c r="A1415" s="80"/>
      <c r="B1415" s="77" t="s">
        <v>202</v>
      </c>
      <c r="C1415" s="81"/>
      <c r="D1415" s="82"/>
      <c r="E1415" s="83"/>
      <c r="F1415" s="83"/>
    </row>
    <row r="1416" spans="2:6" ht="15.75">
      <c r="B1416" s="84"/>
      <c r="C1416" s="82"/>
      <c r="D1416" s="82"/>
      <c r="E1416" s="83"/>
      <c r="F1416" s="83"/>
    </row>
    <row r="1417" spans="1:6" ht="28.5">
      <c r="A1417" s="69" t="s">
        <v>203</v>
      </c>
      <c r="B1417" s="2" t="s">
        <v>204</v>
      </c>
      <c r="C1417" s="4" t="s">
        <v>24</v>
      </c>
      <c r="D1417" s="5"/>
      <c r="E1417" s="85"/>
      <c r="F1417" s="55"/>
    </row>
    <row r="1418" spans="1:6" ht="42.75">
      <c r="A1418" s="69" t="s">
        <v>205</v>
      </c>
      <c r="B1418" s="2" t="s">
        <v>206</v>
      </c>
      <c r="C1418" s="4" t="s">
        <v>24</v>
      </c>
      <c r="D1418" s="5"/>
      <c r="E1418" s="85"/>
      <c r="F1418" s="55"/>
    </row>
    <row r="1419" spans="1:6" ht="28.5">
      <c r="A1419" s="69" t="s">
        <v>207</v>
      </c>
      <c r="B1419" s="2" t="s">
        <v>208</v>
      </c>
      <c r="C1419" s="4" t="s">
        <v>24</v>
      </c>
      <c r="D1419" s="5"/>
      <c r="E1419" s="85"/>
      <c r="F1419" s="55"/>
    </row>
    <row r="1420" spans="1:6" ht="28.5">
      <c r="A1420" s="69" t="s">
        <v>209</v>
      </c>
      <c r="B1420" s="2" t="s">
        <v>210</v>
      </c>
      <c r="C1420" s="4" t="s">
        <v>24</v>
      </c>
      <c r="D1420" s="5"/>
      <c r="E1420" s="85"/>
      <c r="F1420" s="55"/>
    </row>
    <row r="1421" spans="1:6" ht="28.5">
      <c r="A1421" s="69" t="s">
        <v>211</v>
      </c>
      <c r="B1421" s="2" t="s">
        <v>212</v>
      </c>
      <c r="C1421" s="4" t="s">
        <v>24</v>
      </c>
      <c r="D1421" s="5"/>
      <c r="E1421" s="85"/>
      <c r="F1421" s="55"/>
    </row>
    <row r="1422" spans="1:6" ht="14.25">
      <c r="A1422" s="69" t="s">
        <v>213</v>
      </c>
      <c r="B1422" s="2" t="s">
        <v>214</v>
      </c>
      <c r="C1422" s="4" t="s">
        <v>1715</v>
      </c>
      <c r="D1422" s="5"/>
      <c r="E1422" s="85"/>
      <c r="F1422" s="55"/>
    </row>
    <row r="1423" spans="1:6" ht="14.25">
      <c r="A1423" s="69" t="s">
        <v>215</v>
      </c>
      <c r="B1423" s="2" t="s">
        <v>216</v>
      </c>
      <c r="C1423" s="4" t="s">
        <v>1725</v>
      </c>
      <c r="D1423" s="5"/>
      <c r="E1423" s="85"/>
      <c r="F1423" s="55"/>
    </row>
    <row r="1424" spans="1:6" ht="14.25">
      <c r="A1424" s="69" t="s">
        <v>217</v>
      </c>
      <c r="C1424" s="4"/>
      <c r="D1424" s="5"/>
      <c r="E1424" s="85"/>
      <c r="F1424" s="55"/>
    </row>
    <row r="1425" spans="1:6" ht="14.25">
      <c r="A1425" s="69" t="s">
        <v>218</v>
      </c>
      <c r="C1425" s="4"/>
      <c r="D1425" s="5"/>
      <c r="E1425" s="85"/>
      <c r="F1425" s="55"/>
    </row>
    <row r="1426" spans="1:6" ht="14.25">
      <c r="A1426" s="69" t="s">
        <v>219</v>
      </c>
      <c r="E1426" s="55"/>
      <c r="F1426" s="55"/>
    </row>
    <row r="1427" spans="1:6" ht="14.25">
      <c r="A1427" s="69"/>
      <c r="E1427" s="55"/>
      <c r="F1427" s="55"/>
    </row>
    <row r="1428" spans="5:6" ht="14.25">
      <c r="E1428" s="55"/>
      <c r="F1428" s="55"/>
    </row>
    <row r="1429" spans="1:10" s="63" customFormat="1" ht="15.75">
      <c r="A1429" s="79" t="s">
        <v>1633</v>
      </c>
      <c r="B1429" s="77" t="s">
        <v>220</v>
      </c>
      <c r="C1429" s="78"/>
      <c r="E1429" s="74"/>
      <c r="F1429" s="74"/>
      <c r="G1429" s="67"/>
      <c r="H1429" s="75"/>
      <c r="I1429" s="64"/>
      <c r="J1429" s="64"/>
    </row>
    <row r="1430" spans="1:10" s="63" customFormat="1" ht="14.25">
      <c r="A1430" s="69" t="s">
        <v>1633</v>
      </c>
      <c r="B1430" s="73"/>
      <c r="C1430" s="69"/>
      <c r="E1430" s="74"/>
      <c r="F1430" s="74"/>
      <c r="G1430" s="67"/>
      <c r="H1430" s="75"/>
      <c r="I1430" s="64"/>
      <c r="J1430" s="64"/>
    </row>
    <row r="1431" spans="1:6" ht="54" customHeight="1">
      <c r="A1431" s="71" t="s">
        <v>221</v>
      </c>
      <c r="B1431" s="72" t="s">
        <v>222</v>
      </c>
      <c r="C1431" s="71" t="s">
        <v>24</v>
      </c>
      <c r="E1431" s="55"/>
      <c r="F1431" s="55"/>
    </row>
    <row r="1432" spans="5:6" ht="14.25">
      <c r="E1432" s="55"/>
      <c r="F1432" s="55"/>
    </row>
    <row r="1433" spans="1:6" ht="14.25">
      <c r="A1433" s="71" t="s">
        <v>223</v>
      </c>
      <c r="E1433" s="55"/>
      <c r="F1433" s="55"/>
    </row>
    <row r="1434" spans="1:6" ht="14.25">
      <c r="A1434" s="71" t="s">
        <v>224</v>
      </c>
      <c r="E1434" s="55"/>
      <c r="F1434" s="55"/>
    </row>
    <row r="1435" spans="1:6" ht="14.25">
      <c r="A1435" s="71" t="s">
        <v>225</v>
      </c>
      <c r="E1435" s="55"/>
      <c r="F1435" s="55"/>
    </row>
    <row r="1436" spans="1:6" ht="14.25">
      <c r="A1436" s="71" t="s">
        <v>226</v>
      </c>
      <c r="E1436" s="55"/>
      <c r="F1436" s="55"/>
    </row>
    <row r="1437" spans="1:6" ht="14.25">
      <c r="A1437" s="71" t="s">
        <v>227</v>
      </c>
      <c r="E1437" s="55"/>
      <c r="F1437" s="55"/>
    </row>
    <row r="1438" spans="1:6" ht="14.25">
      <c r="A1438" s="71" t="s">
        <v>228</v>
      </c>
      <c r="E1438" s="55"/>
      <c r="F1438" s="55"/>
    </row>
    <row r="1439" spans="1:6" ht="14.25">
      <c r="A1439" s="71" t="s">
        <v>229</v>
      </c>
      <c r="E1439" s="55"/>
      <c r="F1439" s="55"/>
    </row>
    <row r="1440" spans="1:6" ht="14.25">
      <c r="A1440" s="71" t="s">
        <v>230</v>
      </c>
      <c r="E1440" s="55"/>
      <c r="F1440" s="55"/>
    </row>
    <row r="1441" spans="1:6" ht="14.25">
      <c r="A1441" s="71" t="s">
        <v>231</v>
      </c>
      <c r="E1441" s="55"/>
      <c r="F1441" s="55"/>
    </row>
    <row r="1442" spans="5:6" ht="14.25">
      <c r="E1442" s="55"/>
      <c r="F1442" s="55"/>
    </row>
    <row r="1443" spans="5:6" ht="14.25">
      <c r="E1443" s="55"/>
      <c r="F1443" s="55"/>
    </row>
    <row r="1444" spans="5:6" ht="14.25">
      <c r="E1444" s="55"/>
      <c r="F1444" s="55"/>
    </row>
    <row r="1445" spans="5:6" ht="14.25">
      <c r="E1445" s="55"/>
      <c r="F1445" s="55"/>
    </row>
    <row r="1446" spans="1:6" ht="15.75">
      <c r="A1446" s="80"/>
      <c r="B1446" s="77" t="s">
        <v>232</v>
      </c>
      <c r="C1446" s="81"/>
      <c r="E1446" s="55"/>
      <c r="F1446" s="55"/>
    </row>
    <row r="1447" spans="2:6" ht="15.75">
      <c r="B1447" s="84"/>
      <c r="C1447" s="82"/>
      <c r="E1447" s="55"/>
      <c r="F1447" s="55"/>
    </row>
    <row r="1448" spans="1:6" ht="28.5">
      <c r="A1448" s="69" t="s">
        <v>233</v>
      </c>
      <c r="B1448" s="2" t="s">
        <v>234</v>
      </c>
      <c r="C1448" s="4" t="s">
        <v>1715</v>
      </c>
      <c r="E1448" s="55"/>
      <c r="F1448" s="55"/>
    </row>
    <row r="1449" spans="1:6" ht="28.5">
      <c r="A1449" s="69" t="s">
        <v>235</v>
      </c>
      <c r="B1449" s="2" t="s">
        <v>236</v>
      </c>
      <c r="C1449" s="4" t="s">
        <v>1715</v>
      </c>
      <c r="E1449" s="55"/>
      <c r="F1449" s="55"/>
    </row>
    <row r="1450" spans="1:6" ht="28.5">
      <c r="A1450" s="69" t="s">
        <v>237</v>
      </c>
      <c r="B1450" s="2" t="s">
        <v>238</v>
      </c>
      <c r="C1450" s="4" t="s">
        <v>1715</v>
      </c>
      <c r="E1450" s="55"/>
      <c r="F1450" s="55"/>
    </row>
    <row r="1451" spans="1:6" ht="14.25">
      <c r="A1451" s="69" t="s">
        <v>239</v>
      </c>
      <c r="E1451" s="55"/>
      <c r="F1451" s="55"/>
    </row>
    <row r="1452" spans="1:6" ht="14.25">
      <c r="A1452" s="69" t="s">
        <v>240</v>
      </c>
      <c r="E1452" s="55"/>
      <c r="F1452" s="55"/>
    </row>
    <row r="1453" spans="1:6" ht="14.25">
      <c r="A1453" s="69" t="s">
        <v>241</v>
      </c>
      <c r="E1453" s="55"/>
      <c r="F1453" s="55"/>
    </row>
    <row r="1454" spans="1:6" ht="14.25">
      <c r="A1454" s="69" t="s">
        <v>242</v>
      </c>
      <c r="E1454" s="55"/>
      <c r="F1454" s="55"/>
    </row>
    <row r="1455" spans="1:6" ht="14.25">
      <c r="A1455" s="69" t="s">
        <v>243</v>
      </c>
      <c r="E1455" s="55"/>
      <c r="F1455" s="55"/>
    </row>
    <row r="1456" spans="1:6" ht="14.25">
      <c r="A1456" s="69" t="s">
        <v>244</v>
      </c>
      <c r="E1456" s="55"/>
      <c r="F1456" s="55"/>
    </row>
    <row r="1457" spans="1:6" ht="14.25">
      <c r="A1457" s="69" t="s">
        <v>245</v>
      </c>
      <c r="E1457" s="55"/>
      <c r="F1457" s="55"/>
    </row>
    <row r="1458" spans="1:6" ht="14.25">
      <c r="A1458" s="69"/>
      <c r="E1458" s="55"/>
      <c r="F1458" s="55"/>
    </row>
    <row r="1459" spans="5:6" ht="14.25">
      <c r="E1459" s="55"/>
      <c r="F1459" s="55"/>
    </row>
    <row r="1460" spans="1:6" ht="15.75">
      <c r="A1460" s="80"/>
      <c r="B1460" s="77" t="s">
        <v>246</v>
      </c>
      <c r="C1460" s="81"/>
      <c r="E1460" s="55"/>
      <c r="F1460" s="55"/>
    </row>
    <row r="1461" spans="2:6" ht="15.75">
      <c r="B1461" s="84"/>
      <c r="C1461" s="82"/>
      <c r="E1461" s="55"/>
      <c r="F1461" s="55"/>
    </row>
    <row r="1462" spans="1:6" ht="14.25">
      <c r="A1462" s="69" t="s">
        <v>247</v>
      </c>
      <c r="B1462" s="2" t="s">
        <v>248</v>
      </c>
      <c r="C1462" s="4" t="s">
        <v>1715</v>
      </c>
      <c r="E1462" s="55"/>
      <c r="F1462" s="55"/>
    </row>
    <row r="1463" spans="1:6" ht="14.25">
      <c r="A1463" s="69" t="s">
        <v>249</v>
      </c>
      <c r="B1463" s="2" t="s">
        <v>250</v>
      </c>
      <c r="C1463" s="4" t="s">
        <v>1715</v>
      </c>
      <c r="E1463" s="55"/>
      <c r="F1463" s="55"/>
    </row>
    <row r="1464" spans="1:6" ht="14.25">
      <c r="A1464" s="69" t="s">
        <v>251</v>
      </c>
      <c r="B1464" s="2" t="s">
        <v>252</v>
      </c>
      <c r="C1464" s="4" t="s">
        <v>1715</v>
      </c>
      <c r="E1464" s="55"/>
      <c r="F1464" s="55"/>
    </row>
    <row r="1465" spans="1:6" ht="14.25">
      <c r="A1465" s="69" t="s">
        <v>253</v>
      </c>
      <c r="C1465" s="4"/>
      <c r="E1465" s="55"/>
      <c r="F1465" s="55"/>
    </row>
    <row r="1466" spans="1:6" ht="14.25">
      <c r="A1466" s="69" t="s">
        <v>254</v>
      </c>
      <c r="C1466" s="4"/>
      <c r="E1466" s="55"/>
      <c r="F1466" s="55"/>
    </row>
    <row r="1467" spans="1:6" ht="14.25">
      <c r="A1467" s="69" t="s">
        <v>255</v>
      </c>
      <c r="C1467" s="4"/>
      <c r="E1467" s="55"/>
      <c r="F1467" s="55"/>
    </row>
    <row r="1468" spans="1:6" ht="14.25">
      <c r="A1468" s="69" t="s">
        <v>256</v>
      </c>
      <c r="C1468" s="4"/>
      <c r="E1468" s="55"/>
      <c r="F1468" s="55"/>
    </row>
    <row r="1469" spans="1:6" ht="14.25">
      <c r="A1469" s="69" t="s">
        <v>257</v>
      </c>
      <c r="C1469" s="4"/>
      <c r="E1469" s="55"/>
      <c r="F1469" s="55"/>
    </row>
    <row r="1470" spans="1:6" ht="14.25">
      <c r="A1470" s="69" t="s">
        <v>258</v>
      </c>
      <c r="C1470" s="4"/>
      <c r="E1470" s="55"/>
      <c r="F1470" s="55"/>
    </row>
    <row r="1471" spans="1:6" ht="14.25">
      <c r="A1471" s="69" t="s">
        <v>259</v>
      </c>
      <c r="C1471" s="4"/>
      <c r="E1471" s="55"/>
      <c r="F1471" s="55"/>
    </row>
    <row r="1472" spans="1:6" ht="14.25">
      <c r="A1472" s="69"/>
      <c r="C1472" s="4"/>
      <c r="E1472" s="55"/>
      <c r="F1472" s="55"/>
    </row>
    <row r="1473" spans="1:6" ht="14.25">
      <c r="A1473" s="69"/>
      <c r="C1473" s="4"/>
      <c r="E1473" s="55"/>
      <c r="F1473" s="55"/>
    </row>
    <row r="1474" spans="5:6" ht="14.25">
      <c r="E1474" s="55"/>
      <c r="F1474" s="55"/>
    </row>
    <row r="1475" spans="5:6" ht="14.25">
      <c r="E1475" s="55"/>
      <c r="F1475" s="55"/>
    </row>
    <row r="1476" spans="1:6" ht="15.75">
      <c r="A1476" s="80"/>
      <c r="B1476" s="77" t="s">
        <v>260</v>
      </c>
      <c r="C1476" s="81"/>
      <c r="E1476" s="55"/>
      <c r="F1476" s="55"/>
    </row>
    <row r="1477" spans="2:6" ht="15.75">
      <c r="B1477" s="84"/>
      <c r="C1477" s="82"/>
      <c r="E1477" s="55"/>
      <c r="F1477" s="55"/>
    </row>
    <row r="1478" spans="1:6" ht="14.25">
      <c r="A1478" s="69" t="s">
        <v>261</v>
      </c>
      <c r="B1478" s="2" t="s">
        <v>262</v>
      </c>
      <c r="C1478" s="4" t="s">
        <v>1715</v>
      </c>
      <c r="E1478" s="55"/>
      <c r="F1478" s="55"/>
    </row>
    <row r="1479" spans="1:6" ht="14.25">
      <c r="A1479" s="69" t="s">
        <v>263</v>
      </c>
      <c r="B1479" s="2" t="s">
        <v>52</v>
      </c>
      <c r="C1479" s="4" t="s">
        <v>1715</v>
      </c>
      <c r="E1479" s="55"/>
      <c r="F1479" s="55"/>
    </row>
    <row r="1480" spans="1:6" ht="14.25">
      <c r="A1480" s="69" t="s">
        <v>264</v>
      </c>
      <c r="B1480" s="2" t="s">
        <v>265</v>
      </c>
      <c r="C1480" s="4" t="s">
        <v>1715</v>
      </c>
      <c r="E1480" s="55"/>
      <c r="F1480" s="55"/>
    </row>
    <row r="1481" spans="1:6" ht="14.25">
      <c r="A1481" s="69" t="s">
        <v>266</v>
      </c>
      <c r="B1481" s="2" t="s">
        <v>267</v>
      </c>
      <c r="C1481" s="4" t="s">
        <v>1715</v>
      </c>
      <c r="E1481" s="55"/>
      <c r="F1481" s="55"/>
    </row>
    <row r="1482" spans="1:6" ht="14.25">
      <c r="A1482" s="69" t="s">
        <v>268</v>
      </c>
      <c r="B1482" s="2" t="s">
        <v>269</v>
      </c>
      <c r="C1482" s="4" t="s">
        <v>1715</v>
      </c>
      <c r="E1482" s="55"/>
      <c r="F1482" s="55"/>
    </row>
    <row r="1483" spans="1:6" ht="14.25">
      <c r="A1483" s="69" t="s">
        <v>270</v>
      </c>
      <c r="B1483" s="2" t="s">
        <v>271</v>
      </c>
      <c r="C1483" s="4" t="s">
        <v>1715</v>
      </c>
      <c r="E1483" s="55"/>
      <c r="F1483" s="55"/>
    </row>
    <row r="1484" spans="1:6" ht="14.25">
      <c r="A1484" s="69" t="s">
        <v>272</v>
      </c>
      <c r="B1484" s="2" t="s">
        <v>273</v>
      </c>
      <c r="C1484" s="4" t="s">
        <v>1715</v>
      </c>
      <c r="E1484" s="55"/>
      <c r="F1484" s="55"/>
    </row>
    <row r="1485" spans="1:6" ht="14.25">
      <c r="A1485" s="69" t="s">
        <v>274</v>
      </c>
      <c r="B1485" s="2" t="s">
        <v>275</v>
      </c>
      <c r="C1485" s="4" t="s">
        <v>1715</v>
      </c>
      <c r="E1485" s="55"/>
      <c r="F1485" s="55"/>
    </row>
    <row r="1486" spans="1:6" ht="14.25">
      <c r="A1486" s="69" t="s">
        <v>276</v>
      </c>
      <c r="C1486" s="4"/>
      <c r="E1486" s="55"/>
      <c r="F1486" s="55"/>
    </row>
    <row r="1487" spans="1:6" ht="14.25">
      <c r="A1487" s="69" t="s">
        <v>277</v>
      </c>
      <c r="C1487" s="4"/>
      <c r="E1487" s="55"/>
      <c r="F1487" s="55"/>
    </row>
    <row r="1488" spans="1:6" ht="14.25">
      <c r="A1488" s="69"/>
      <c r="C1488" s="4"/>
      <c r="E1488" s="55"/>
      <c r="F1488" s="55"/>
    </row>
    <row r="1489" spans="1:6" ht="14.25">
      <c r="A1489" s="69"/>
      <c r="C1489" s="4"/>
      <c r="E1489" s="55"/>
      <c r="F1489" s="55"/>
    </row>
    <row r="1490" spans="5:6" ht="14.25">
      <c r="E1490" s="55"/>
      <c r="F1490" s="55"/>
    </row>
    <row r="1491" spans="5:6" ht="14.25">
      <c r="E1491" s="55"/>
      <c r="F1491" s="55"/>
    </row>
    <row r="1492" spans="1:6" ht="15.75">
      <c r="A1492" s="80"/>
      <c r="B1492" s="77" t="s">
        <v>278</v>
      </c>
      <c r="C1492" s="81"/>
      <c r="E1492" s="55"/>
      <c r="F1492" s="55"/>
    </row>
    <row r="1493" spans="2:6" ht="15.75">
      <c r="B1493" s="84"/>
      <c r="C1493" s="82"/>
      <c r="E1493" s="55"/>
      <c r="F1493" s="55"/>
    </row>
    <row r="1494" spans="1:6" ht="42.75">
      <c r="A1494" s="69" t="s">
        <v>279</v>
      </c>
      <c r="B1494" s="2" t="s">
        <v>280</v>
      </c>
      <c r="C1494" s="4" t="s">
        <v>24</v>
      </c>
      <c r="E1494" s="55"/>
      <c r="F1494" s="55"/>
    </row>
    <row r="1495" spans="1:6" ht="14.25">
      <c r="A1495" s="69" t="s">
        <v>281</v>
      </c>
      <c r="B1495" s="2" t="s">
        <v>282</v>
      </c>
      <c r="C1495" s="4" t="s">
        <v>1715</v>
      </c>
      <c r="E1495" s="55"/>
      <c r="F1495" s="55"/>
    </row>
    <row r="1496" spans="1:6" ht="14.25">
      <c r="A1496" s="69" t="s">
        <v>283</v>
      </c>
      <c r="B1496" s="2" t="s">
        <v>284</v>
      </c>
      <c r="C1496" s="4" t="s">
        <v>1715</v>
      </c>
      <c r="E1496" s="55"/>
      <c r="F1496" s="55"/>
    </row>
    <row r="1497" spans="1:6" ht="14.25">
      <c r="A1497" s="69" t="s">
        <v>285</v>
      </c>
      <c r="B1497" s="2" t="s">
        <v>286</v>
      </c>
      <c r="C1497" s="4" t="s">
        <v>1715</v>
      </c>
      <c r="E1497" s="55"/>
      <c r="F1497" s="55"/>
    </row>
    <row r="1498" spans="1:6" ht="14.25">
      <c r="A1498" s="69" t="s">
        <v>287</v>
      </c>
      <c r="E1498" s="55"/>
      <c r="F1498" s="55"/>
    </row>
    <row r="1499" spans="1:6" ht="14.25">
      <c r="A1499" s="69" t="s">
        <v>288</v>
      </c>
      <c r="E1499" s="55"/>
      <c r="F1499" s="55"/>
    </row>
    <row r="1500" spans="1:6" ht="14.25">
      <c r="A1500" s="69" t="s">
        <v>289</v>
      </c>
      <c r="E1500" s="55"/>
      <c r="F1500" s="55"/>
    </row>
    <row r="1501" spans="1:6" ht="14.25">
      <c r="A1501" s="69" t="s">
        <v>290</v>
      </c>
      <c r="E1501" s="55"/>
      <c r="F1501" s="55"/>
    </row>
    <row r="1502" spans="1:6" ht="14.25">
      <c r="A1502" s="69" t="s">
        <v>291</v>
      </c>
      <c r="E1502" s="55"/>
      <c r="F1502" s="55"/>
    </row>
    <row r="1503" spans="1:6" ht="14.25">
      <c r="A1503" s="69" t="s">
        <v>292</v>
      </c>
      <c r="E1503" s="55"/>
      <c r="F1503" s="55"/>
    </row>
    <row r="1504" spans="1:6" ht="14.25">
      <c r="A1504" s="69"/>
      <c r="E1504" s="55"/>
      <c r="F1504" s="55"/>
    </row>
    <row r="1505" spans="1:6" ht="14.25">
      <c r="A1505" s="69"/>
      <c r="E1505" s="55"/>
      <c r="F1505" s="55"/>
    </row>
    <row r="1506" spans="5:6" ht="14.25">
      <c r="E1506" s="55"/>
      <c r="F1506" s="55"/>
    </row>
    <row r="1507" spans="1:6" ht="15.75">
      <c r="A1507" s="86"/>
      <c r="B1507" s="87" t="s">
        <v>293</v>
      </c>
      <c r="C1507" s="80"/>
      <c r="D1507" s="88"/>
      <c r="E1507" s="55"/>
      <c r="F1507" s="55"/>
    </row>
    <row r="1508" spans="1:6" ht="14.25">
      <c r="A1508" s="89"/>
      <c r="B1508" s="90"/>
      <c r="C1508" s="91"/>
      <c r="D1508" s="92"/>
      <c r="E1508" s="55"/>
      <c r="F1508" s="55"/>
    </row>
    <row r="1509" spans="1:6" ht="14.25">
      <c r="A1509" s="69" t="s">
        <v>294</v>
      </c>
      <c r="B1509" s="93" t="s">
        <v>295</v>
      </c>
      <c r="C1509" s="4" t="s">
        <v>1715</v>
      </c>
      <c r="D1509" s="94"/>
      <c r="E1509" s="55"/>
      <c r="F1509" s="55"/>
    </row>
    <row r="1510" spans="1:6" ht="14.25">
      <c r="A1510" s="69" t="s">
        <v>296</v>
      </c>
      <c r="B1510" s="93" t="s">
        <v>297</v>
      </c>
      <c r="C1510" s="4" t="s">
        <v>1715</v>
      </c>
      <c r="D1510" s="94"/>
      <c r="E1510" s="55"/>
      <c r="F1510" s="55"/>
    </row>
    <row r="1511" spans="1:6" ht="14.25">
      <c r="A1511" s="69" t="s">
        <v>298</v>
      </c>
      <c r="B1511" s="93" t="s">
        <v>299</v>
      </c>
      <c r="C1511" s="4" t="s">
        <v>1715</v>
      </c>
      <c r="D1511" s="94"/>
      <c r="E1511" s="55"/>
      <c r="F1511" s="55"/>
    </row>
    <row r="1512" spans="1:6" ht="14.25">
      <c r="A1512" s="69" t="s">
        <v>300</v>
      </c>
      <c r="B1512" s="93" t="s">
        <v>301</v>
      </c>
      <c r="C1512" s="4" t="s">
        <v>1715</v>
      </c>
      <c r="D1512" s="94"/>
      <c r="E1512" s="55"/>
      <c r="F1512" s="55"/>
    </row>
    <row r="1513" spans="1:6" ht="143.25" customHeight="1">
      <c r="A1513" s="69" t="s">
        <v>302</v>
      </c>
      <c r="B1513" s="95" t="s">
        <v>303</v>
      </c>
      <c r="C1513" s="4" t="s">
        <v>24</v>
      </c>
      <c r="D1513" s="94"/>
      <c r="E1513" s="55"/>
      <c r="F1513" s="55"/>
    </row>
    <row r="1514" spans="1:6" ht="35.25" customHeight="1">
      <c r="A1514" s="69" t="s">
        <v>304</v>
      </c>
      <c r="B1514" s="96" t="s">
        <v>305</v>
      </c>
      <c r="C1514" s="4" t="s">
        <v>1715</v>
      </c>
      <c r="E1514" s="55"/>
      <c r="F1514" s="55"/>
    </row>
    <row r="1515" spans="1:6" ht="14.25">
      <c r="A1515" s="69" t="s">
        <v>306</v>
      </c>
      <c r="B1515" s="95" t="s">
        <v>307</v>
      </c>
      <c r="C1515" s="4" t="s">
        <v>1715</v>
      </c>
      <c r="D1515" s="94"/>
      <c r="E1515" s="55"/>
      <c r="F1515" s="55"/>
    </row>
    <row r="1516" spans="1:6" ht="14.25">
      <c r="A1516" s="69" t="s">
        <v>308</v>
      </c>
      <c r="B1516" s="97"/>
      <c r="C1516" s="4"/>
      <c r="E1516" s="55"/>
      <c r="F1516" s="55"/>
    </row>
    <row r="1517" spans="1:6" ht="14.25">
      <c r="A1517" s="69" t="s">
        <v>309</v>
      </c>
      <c r="B1517" s="97"/>
      <c r="C1517" s="4"/>
      <c r="E1517" s="55"/>
      <c r="F1517" s="55"/>
    </row>
    <row r="1518" spans="1:6" ht="14.25">
      <c r="A1518" s="69" t="s">
        <v>310</v>
      </c>
      <c r="B1518" s="97"/>
      <c r="C1518" s="4"/>
      <c r="E1518" s="55"/>
      <c r="F1518" s="55"/>
    </row>
    <row r="1519" spans="2:6" ht="14.25">
      <c r="B1519" s="97"/>
      <c r="C1519" s="4"/>
      <c r="E1519" s="55"/>
      <c r="F1519" s="55"/>
    </row>
    <row r="1520" spans="2:6" ht="14.25">
      <c r="B1520" s="97"/>
      <c r="C1520" s="4"/>
      <c r="E1520" s="55"/>
      <c r="F1520" s="55"/>
    </row>
    <row r="1521" spans="2:6" ht="14.25">
      <c r="B1521" s="97"/>
      <c r="C1521" s="4"/>
      <c r="E1521" s="55"/>
      <c r="F1521" s="55"/>
    </row>
    <row r="1522" spans="5:6" ht="14.25">
      <c r="E1522" s="55"/>
      <c r="F1522" s="55"/>
    </row>
    <row r="1523" spans="5:6" ht="14.25">
      <c r="E1523" s="55"/>
      <c r="F1523" s="55"/>
    </row>
    <row r="1524" spans="1:6" ht="15.75">
      <c r="A1524" s="80"/>
      <c r="B1524" s="87" t="s">
        <v>311</v>
      </c>
      <c r="C1524" s="98"/>
      <c r="E1524" s="55"/>
      <c r="F1524" s="55"/>
    </row>
    <row r="1525" spans="2:6" ht="14.25">
      <c r="B1525" s="10"/>
      <c r="C1525" s="10"/>
      <c r="E1525" s="55"/>
      <c r="F1525" s="55"/>
    </row>
    <row r="1526" spans="1:6" ht="38.25">
      <c r="A1526" s="69" t="s">
        <v>312</v>
      </c>
      <c r="B1526" s="99" t="s">
        <v>313</v>
      </c>
      <c r="C1526" s="100" t="s">
        <v>24</v>
      </c>
      <c r="E1526" s="55"/>
      <c r="F1526" s="55"/>
    </row>
    <row r="1527" spans="1:6" ht="14.25">
      <c r="A1527" s="69" t="s">
        <v>314</v>
      </c>
      <c r="B1527" s="99" t="s">
        <v>315</v>
      </c>
      <c r="C1527" s="100" t="s">
        <v>1715</v>
      </c>
      <c r="E1527" s="55"/>
      <c r="F1527" s="55"/>
    </row>
    <row r="1528" spans="1:6" ht="14.25">
      <c r="A1528" s="69" t="s">
        <v>316</v>
      </c>
      <c r="B1528" s="99" t="s">
        <v>317</v>
      </c>
      <c r="C1528" s="100" t="s">
        <v>1715</v>
      </c>
      <c r="E1528" s="55"/>
      <c r="F1528" s="55"/>
    </row>
    <row r="1529" spans="1:6" ht="14.25">
      <c r="A1529" s="69" t="s">
        <v>318</v>
      </c>
      <c r="B1529" s="99" t="s">
        <v>319</v>
      </c>
      <c r="C1529" s="100" t="s">
        <v>1715</v>
      </c>
      <c r="E1529" s="55"/>
      <c r="F1529" s="55"/>
    </row>
    <row r="1530" spans="1:6" ht="14.25">
      <c r="A1530" s="69" t="s">
        <v>320</v>
      </c>
      <c r="B1530" s="99" t="s">
        <v>321</v>
      </c>
      <c r="C1530" s="100" t="s">
        <v>1715</v>
      </c>
      <c r="E1530" s="55"/>
      <c r="F1530" s="55"/>
    </row>
    <row r="1531" spans="1:6" ht="14.25">
      <c r="A1531" s="69" t="s">
        <v>322</v>
      </c>
      <c r="B1531" s="99" t="s">
        <v>323</v>
      </c>
      <c r="C1531" s="100" t="s">
        <v>1715</v>
      </c>
      <c r="E1531" s="55"/>
      <c r="F1531" s="55"/>
    </row>
    <row r="1532" spans="1:6" ht="14.25">
      <c r="A1532" s="69" t="s">
        <v>324</v>
      </c>
      <c r="B1532" s="99" t="s">
        <v>325</v>
      </c>
      <c r="C1532" s="100" t="s">
        <v>1715</v>
      </c>
      <c r="E1532" s="55"/>
      <c r="F1532" s="55"/>
    </row>
    <row r="1533" spans="1:6" ht="14.25">
      <c r="A1533" s="69" t="s">
        <v>326</v>
      </c>
      <c r="B1533" s="99" t="s">
        <v>327</v>
      </c>
      <c r="C1533" s="100" t="s">
        <v>1715</v>
      </c>
      <c r="E1533" s="55"/>
      <c r="F1533" s="55"/>
    </row>
    <row r="1534" spans="1:6" ht="14.25">
      <c r="A1534" s="69" t="s">
        <v>328</v>
      </c>
      <c r="B1534" s="99" t="s">
        <v>329</v>
      </c>
      <c r="C1534" s="100" t="s">
        <v>1715</v>
      </c>
      <c r="E1534" s="55"/>
      <c r="F1534" s="55"/>
    </row>
    <row r="1535" spans="1:6" ht="14.25">
      <c r="A1535" s="69" t="s">
        <v>330</v>
      </c>
      <c r="B1535" s="99" t="s">
        <v>331</v>
      </c>
      <c r="C1535" s="100" t="s">
        <v>1715</v>
      </c>
      <c r="E1535" s="55"/>
      <c r="F1535" s="55"/>
    </row>
    <row r="1536" spans="1:6" ht="14.25">
      <c r="A1536" s="69" t="s">
        <v>332</v>
      </c>
      <c r="B1536" s="99" t="s">
        <v>333</v>
      </c>
      <c r="C1536" s="100" t="s">
        <v>1715</v>
      </c>
      <c r="E1536" s="55"/>
      <c r="F1536" s="55"/>
    </row>
    <row r="1537" spans="1:6" ht="14.25">
      <c r="A1537" s="69" t="s">
        <v>334</v>
      </c>
      <c r="B1537" s="99" t="s">
        <v>335</v>
      </c>
      <c r="C1537" s="101" t="s">
        <v>1725</v>
      </c>
      <c r="E1537" s="55"/>
      <c r="F1537" s="55"/>
    </row>
    <row r="1538" spans="1:6" ht="14.25">
      <c r="A1538" s="69" t="s">
        <v>336</v>
      </c>
      <c r="B1538" s="99" t="s">
        <v>337</v>
      </c>
      <c r="C1538" s="101" t="s">
        <v>1725</v>
      </c>
      <c r="E1538" s="55"/>
      <c r="F1538" s="55"/>
    </row>
    <row r="1539" spans="1:6" ht="14.25">
      <c r="A1539" s="69" t="s">
        <v>338</v>
      </c>
      <c r="B1539" s="99" t="s">
        <v>339</v>
      </c>
      <c r="C1539" s="101" t="s">
        <v>1715</v>
      </c>
      <c r="E1539" s="55"/>
      <c r="F1539" s="55"/>
    </row>
    <row r="1540" spans="1:6" ht="14.25">
      <c r="A1540" s="69" t="s">
        <v>340</v>
      </c>
      <c r="B1540" s="99" t="s">
        <v>341</v>
      </c>
      <c r="C1540" s="100" t="s">
        <v>1715</v>
      </c>
      <c r="E1540" s="55"/>
      <c r="F1540" s="55"/>
    </row>
  </sheetData>
  <mergeCells count="1">
    <mergeCell ref="H3:I3"/>
  </mergeCells>
  <printOptions horizontalCentered="1"/>
  <pageMargins left="0.07847222222222222" right="0.07847222222222222" top="0.5902777777777779" bottom="0.5902777777777779" header="0.5118055555555556" footer="0.5118055555555556"/>
  <pageSetup firstPageNumber="2" useFirstPageNumber="1" horizontalDpi="300" verticalDpi="300" orientation="landscape" paperSize="9" scale="97"/>
  <headerFooter alignWithMargins="0">
    <oddHeader>&amp;L&amp;"Arial,Normal"&amp;9 &amp;R&amp;"Arial,Normal"&amp;9&amp;D</oddHeader>
    <oddFooter>&amp;R&amp;"Arial,Normal"&amp;P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Zeros="0" workbookViewId="0" topLeftCell="A1">
      <selection activeCell="K2" sqref="K2"/>
    </sheetView>
  </sheetViews>
  <sheetFormatPr defaultColWidth="9.140625" defaultRowHeight="12.75"/>
  <cols>
    <col min="1" max="1" width="5.57421875" style="1" customWidth="1"/>
    <col min="2" max="2" width="9.57421875" style="2" customWidth="1"/>
    <col min="3" max="3" width="30.421875" style="3" customWidth="1"/>
    <col min="4" max="4" width="5.8515625" style="4" customWidth="1"/>
    <col min="5" max="5" width="6.00390625" style="5" customWidth="1"/>
    <col min="6" max="6" width="6.421875" style="5" customWidth="1"/>
    <col min="7" max="7" width="5.7109375" style="6" customWidth="1"/>
    <col min="8" max="8" width="5.7109375" style="2" customWidth="1"/>
    <col min="9" max="9" width="4.421875" style="2" customWidth="1"/>
    <col min="10" max="10" width="7.8515625" style="2" customWidth="1"/>
    <col min="11" max="11" width="11.140625" style="2" customWidth="1"/>
    <col min="12" max="16384" width="9.140625" style="2" customWidth="1"/>
  </cols>
  <sheetData>
    <row r="1" spans="1:11" ht="14.25">
      <c r="A1" s="102"/>
      <c r="B1" s="102"/>
      <c r="C1" s="103"/>
      <c r="D1" s="104"/>
      <c r="E1" s="105"/>
      <c r="F1" s="105"/>
      <c r="G1" s="104"/>
      <c r="H1" s="102"/>
      <c r="I1" s="106"/>
      <c r="J1" s="107" t="s">
        <v>342</v>
      </c>
      <c r="K1" s="107" t="s">
        <v>343</v>
      </c>
    </row>
    <row r="2" spans="2:11" ht="14.25">
      <c r="B2" s="102"/>
      <c r="C2" s="103"/>
      <c r="D2" s="104"/>
      <c r="E2" s="105"/>
      <c r="F2" s="105"/>
      <c r="G2" s="104"/>
      <c r="H2" s="102"/>
      <c r="I2" s="106"/>
      <c r="J2" s="107" t="s">
        <v>344</v>
      </c>
      <c r="K2" s="108">
        <v>1</v>
      </c>
    </row>
    <row r="3" spans="1:11" ht="14.25">
      <c r="A3" s="109" t="s">
        <v>345</v>
      </c>
      <c r="B3" s="102"/>
      <c r="C3" s="103"/>
      <c r="D3" s="104"/>
      <c r="E3" s="105"/>
      <c r="F3" s="105"/>
      <c r="G3" s="104"/>
      <c r="H3" s="102"/>
      <c r="I3" s="106"/>
      <c r="J3" s="107" t="s">
        <v>346</v>
      </c>
      <c r="K3" s="108">
        <v>1</v>
      </c>
    </row>
    <row r="4" spans="1:11" ht="14.25">
      <c r="A4" s="109" t="s">
        <v>347</v>
      </c>
      <c r="B4" s="102"/>
      <c r="C4" s="103"/>
      <c r="D4" s="104"/>
      <c r="E4" s="105"/>
      <c r="F4" s="105"/>
      <c r="G4" s="104"/>
      <c r="H4" s="102"/>
      <c r="I4" s="106"/>
      <c r="J4" s="107" t="s">
        <v>348</v>
      </c>
      <c r="K4" s="108">
        <v>1</v>
      </c>
    </row>
    <row r="5" spans="1:11" ht="14.25">
      <c r="A5" s="110"/>
      <c r="B5" s="110"/>
      <c r="C5" s="111"/>
      <c r="D5" s="112"/>
      <c r="E5" s="113"/>
      <c r="F5" s="113"/>
      <c r="G5" s="112"/>
      <c r="H5" s="110"/>
      <c r="I5" s="114"/>
      <c r="J5" s="114"/>
      <c r="K5" s="114"/>
    </row>
    <row r="6" spans="1:11" ht="18">
      <c r="A6" s="191" t="s">
        <v>349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</row>
    <row r="7" spans="1:11" ht="14.25">
      <c r="A7" s="115"/>
      <c r="B7" s="115"/>
      <c r="C7" s="116"/>
      <c r="D7" s="117"/>
      <c r="E7" s="117"/>
      <c r="F7" s="117"/>
      <c r="G7" s="117"/>
      <c r="H7" s="115"/>
      <c r="I7" s="118"/>
      <c r="J7" s="118"/>
      <c r="K7" s="118"/>
    </row>
    <row r="8" spans="1:11" ht="14.25">
      <c r="A8" s="119" t="s">
        <v>350</v>
      </c>
      <c r="B8" s="119" t="s">
        <v>351</v>
      </c>
      <c r="C8" s="120" t="s">
        <v>352</v>
      </c>
      <c r="D8" s="121" t="s">
        <v>1637</v>
      </c>
      <c r="E8" s="121" t="s">
        <v>353</v>
      </c>
      <c r="F8" s="121" t="s">
        <v>354</v>
      </c>
      <c r="G8" s="121" t="s">
        <v>355</v>
      </c>
      <c r="H8" s="122" t="s">
        <v>356</v>
      </c>
      <c r="I8" s="123" t="s">
        <v>1633</v>
      </c>
      <c r="J8" s="123" t="s">
        <v>357</v>
      </c>
      <c r="K8" s="123" t="s">
        <v>358</v>
      </c>
    </row>
    <row r="9" spans="1:11" ht="14.25">
      <c r="A9" s="124" t="s">
        <v>359</v>
      </c>
      <c r="B9" s="124"/>
      <c r="C9" s="125"/>
      <c r="D9" s="126" t="s">
        <v>1633</v>
      </c>
      <c r="E9" s="126"/>
      <c r="F9" s="126"/>
      <c r="G9" s="126"/>
      <c r="H9" s="124" t="s">
        <v>1633</v>
      </c>
      <c r="I9" s="127" t="s">
        <v>1633</v>
      </c>
      <c r="J9" s="127" t="s">
        <v>1633</v>
      </c>
      <c r="K9" s="127" t="s">
        <v>1633</v>
      </c>
    </row>
    <row r="10" spans="1:11" ht="14.25">
      <c r="A10" s="128"/>
      <c r="B10" s="129"/>
      <c r="C10" s="130"/>
      <c r="D10" s="131"/>
      <c r="E10" s="131"/>
      <c r="F10" s="131"/>
      <c r="G10" s="131"/>
      <c r="H10" s="131"/>
      <c r="I10" s="132"/>
      <c r="J10" s="132"/>
      <c r="K10" s="132"/>
    </row>
    <row r="11" spans="1:11" ht="18.75" customHeight="1">
      <c r="A11" s="133">
        <v>1</v>
      </c>
      <c r="B11" s="134" t="s">
        <v>1761</v>
      </c>
      <c r="C11" s="135" t="str">
        <f>VLOOKUP(B11,BAYBAK_BF___0,2,FALSE)</f>
        <v>0.10 m2 ETANŞ DÖKÜM TABLO</v>
      </c>
      <c r="D11" s="136" t="str">
        <f>VLOOKUP(B11,BAYBAK_BF___0,3,FALSE)</f>
        <v>Ad</v>
      </c>
      <c r="E11" s="137"/>
      <c r="F11" s="138"/>
      <c r="G11" s="138"/>
      <c r="H11" s="138"/>
      <c r="I11" s="139"/>
      <c r="J11" s="139"/>
      <c r="K11" s="139"/>
    </row>
    <row r="12" spans="1:11" ht="14.25">
      <c r="A12" s="133"/>
      <c r="B12" s="140"/>
      <c r="C12" s="141" t="s">
        <v>360</v>
      </c>
      <c r="D12" s="137" t="s">
        <v>1633</v>
      </c>
      <c r="E12" s="137">
        <v>1</v>
      </c>
      <c r="F12" s="142">
        <v>1</v>
      </c>
      <c r="G12" s="142">
        <v>1</v>
      </c>
      <c r="H12" s="142">
        <v>1</v>
      </c>
      <c r="I12" s="137">
        <v>1</v>
      </c>
      <c r="J12" s="137">
        <f>E12*F12*G12*H12*I12</f>
        <v>1</v>
      </c>
      <c r="K12" s="139"/>
    </row>
    <row r="13" spans="1:11" ht="14.25">
      <c r="A13" s="133"/>
      <c r="B13" s="140"/>
      <c r="C13" s="141" t="s">
        <v>361</v>
      </c>
      <c r="D13" s="137"/>
      <c r="E13" s="137">
        <v>2</v>
      </c>
      <c r="F13" s="142">
        <v>1</v>
      </c>
      <c r="G13" s="142">
        <v>1</v>
      </c>
      <c r="H13" s="142">
        <v>1</v>
      </c>
      <c r="I13" s="137">
        <v>1</v>
      </c>
      <c r="J13" s="137">
        <f>E13*F13*G13*H13*I13</f>
        <v>2</v>
      </c>
      <c r="K13" s="139"/>
    </row>
    <row r="14" spans="1:11" ht="14.25">
      <c r="A14" s="133"/>
      <c r="B14" s="140"/>
      <c r="C14" s="141" t="s">
        <v>362</v>
      </c>
      <c r="D14" s="137"/>
      <c r="E14" s="137">
        <v>1</v>
      </c>
      <c r="F14" s="142">
        <v>1</v>
      </c>
      <c r="G14" s="142">
        <v>1</v>
      </c>
      <c r="H14" s="142">
        <v>1</v>
      </c>
      <c r="I14" s="137">
        <v>1</v>
      </c>
      <c r="J14" s="143">
        <f>E14*F14*G14*H14*I14</f>
        <v>1</v>
      </c>
      <c r="K14" s="144"/>
    </row>
    <row r="15" spans="1:11" ht="14.25">
      <c r="A15" s="133"/>
      <c r="B15" s="141"/>
      <c r="C15" s="145"/>
      <c r="D15" s="137"/>
      <c r="E15" s="137"/>
      <c r="F15" s="142"/>
      <c r="G15" s="142"/>
      <c r="H15" s="142"/>
      <c r="I15" s="137"/>
      <c r="J15" s="137"/>
      <c r="K15" s="146">
        <f>SUM(J12:J14)</f>
        <v>4</v>
      </c>
    </row>
    <row r="16" spans="1:11" ht="14.25">
      <c r="A16" s="133"/>
      <c r="B16" s="141"/>
      <c r="C16" s="145"/>
      <c r="D16" s="137"/>
      <c r="E16" s="137"/>
      <c r="F16" s="142"/>
      <c r="G16" s="142"/>
      <c r="H16" s="142"/>
      <c r="I16" s="137"/>
      <c r="J16" s="137"/>
      <c r="K16" s="139"/>
    </row>
    <row r="17" spans="1:11" ht="17.25" customHeight="1">
      <c r="A17" s="133">
        <v>2</v>
      </c>
      <c r="B17" s="134" t="s">
        <v>2579</v>
      </c>
      <c r="C17" s="135" t="str">
        <f>VLOOKUP(B17,BAYBAK_BF___0,2,FALSE)</f>
        <v>4*2,5 mm2  NYY BESLEME HATTI</v>
      </c>
      <c r="D17" s="136" t="str">
        <f>VLOOKUP(B17,BAYBAK_BF___0,3,FALSE)</f>
        <v>m</v>
      </c>
      <c r="E17" s="137"/>
      <c r="F17" s="142"/>
      <c r="G17" s="142"/>
      <c r="H17" s="142"/>
      <c r="I17" s="139"/>
      <c r="J17" s="139"/>
      <c r="K17" s="139"/>
    </row>
    <row r="18" spans="1:11" ht="14.25">
      <c r="A18" s="133"/>
      <c r="B18" s="140"/>
      <c r="C18" s="141" t="s">
        <v>360</v>
      </c>
      <c r="D18" s="137" t="s">
        <v>1633</v>
      </c>
      <c r="E18" s="137">
        <v>120</v>
      </c>
      <c r="F18" s="142">
        <v>1</v>
      </c>
      <c r="G18" s="142">
        <v>1</v>
      </c>
      <c r="H18" s="142">
        <v>1</v>
      </c>
      <c r="I18" s="137">
        <v>1</v>
      </c>
      <c r="J18" s="137">
        <f>E18*F18*G18*H18*I18</f>
        <v>120</v>
      </c>
      <c r="K18" s="139"/>
    </row>
    <row r="19" spans="1:11" ht="14.25">
      <c r="A19" s="133"/>
      <c r="B19" s="140"/>
      <c r="C19" s="141" t="s">
        <v>361</v>
      </c>
      <c r="D19" s="137"/>
      <c r="E19" s="137">
        <v>257</v>
      </c>
      <c r="F19" s="142">
        <v>1</v>
      </c>
      <c r="G19" s="142">
        <v>1</v>
      </c>
      <c r="H19" s="142">
        <v>1</v>
      </c>
      <c r="I19" s="137">
        <v>1</v>
      </c>
      <c r="J19" s="137">
        <f>E19*F19*G19*H19*I19</f>
        <v>257</v>
      </c>
      <c r="K19" s="139"/>
    </row>
    <row r="20" spans="1:11" ht="14.25">
      <c r="A20" s="133"/>
      <c r="B20" s="140"/>
      <c r="C20" s="141" t="s">
        <v>362</v>
      </c>
      <c r="D20" s="137"/>
      <c r="E20" s="137">
        <v>163</v>
      </c>
      <c r="F20" s="142">
        <v>1</v>
      </c>
      <c r="G20" s="142">
        <v>1</v>
      </c>
      <c r="H20" s="142">
        <v>1</v>
      </c>
      <c r="I20" s="137">
        <v>1</v>
      </c>
      <c r="J20" s="143">
        <f>E20*F20*G20*H20*I20</f>
        <v>163</v>
      </c>
      <c r="K20" s="144"/>
    </row>
    <row r="21" spans="1:11" ht="14.25">
      <c r="A21" s="133"/>
      <c r="B21" s="141"/>
      <c r="C21" s="145"/>
      <c r="D21" s="137"/>
      <c r="E21" s="137"/>
      <c r="F21" s="138"/>
      <c r="G21" s="138"/>
      <c r="H21" s="138"/>
      <c r="I21" s="137"/>
      <c r="J21" s="137"/>
      <c r="K21" s="146">
        <f>SUM(J18:J20)</f>
        <v>540</v>
      </c>
    </row>
    <row r="22" spans="1:11" ht="14.25">
      <c r="A22" s="133"/>
      <c r="B22" s="133"/>
      <c r="C22" s="145"/>
      <c r="D22" s="137"/>
      <c r="E22" s="137"/>
      <c r="F22" s="137"/>
      <c r="G22" s="137"/>
      <c r="H22" s="133"/>
      <c r="I22" s="139"/>
      <c r="J22" s="139"/>
      <c r="K22" s="139"/>
    </row>
    <row r="23" spans="1:11" ht="14.25">
      <c r="A23" s="133"/>
      <c r="B23" s="133"/>
      <c r="C23" s="145"/>
      <c r="D23" s="137"/>
      <c r="E23" s="137"/>
      <c r="F23" s="137"/>
      <c r="G23" s="137"/>
      <c r="H23" s="133"/>
      <c r="I23" s="139"/>
      <c r="J23" s="139"/>
      <c r="K23" s="139"/>
    </row>
    <row r="24" spans="1:11" ht="14.25">
      <c r="A24" s="133"/>
      <c r="B24" s="133"/>
      <c r="C24" s="145"/>
      <c r="D24" s="137"/>
      <c r="E24" s="137"/>
      <c r="F24" s="137"/>
      <c r="G24" s="137"/>
      <c r="H24" s="133"/>
      <c r="I24" s="139"/>
      <c r="J24" s="139"/>
      <c r="K24" s="139"/>
    </row>
    <row r="25" spans="1:11" ht="14.25">
      <c r="A25" s="133"/>
      <c r="B25" s="133"/>
      <c r="C25" s="145"/>
      <c r="D25" s="137"/>
      <c r="E25" s="137"/>
      <c r="F25" s="137"/>
      <c r="G25" s="137"/>
      <c r="H25" s="133"/>
      <c r="I25" s="139"/>
      <c r="J25" s="139"/>
      <c r="K25" s="139"/>
    </row>
    <row r="26" spans="1:11" ht="14.25">
      <c r="A26" s="133"/>
      <c r="B26" s="133"/>
      <c r="C26" s="145"/>
      <c r="D26" s="137"/>
      <c r="E26" s="137"/>
      <c r="F26" s="137"/>
      <c r="G26" s="137"/>
      <c r="H26" s="133"/>
      <c r="I26" s="139"/>
      <c r="J26" s="139"/>
      <c r="K26" s="139"/>
    </row>
    <row r="27" spans="1:11" ht="14.25">
      <c r="A27" s="133"/>
      <c r="B27" s="133"/>
      <c r="C27" s="145"/>
      <c r="D27" s="137"/>
      <c r="E27" s="137"/>
      <c r="F27" s="137"/>
      <c r="G27" s="137"/>
      <c r="H27" s="133"/>
      <c r="I27" s="139"/>
      <c r="J27" s="139"/>
      <c r="K27" s="139"/>
    </row>
    <row r="28" spans="1:11" ht="14.25">
      <c r="A28" s="133"/>
      <c r="B28" s="133"/>
      <c r="C28" s="145"/>
      <c r="D28" s="137"/>
      <c r="E28" s="137"/>
      <c r="F28" s="137"/>
      <c r="G28" s="137"/>
      <c r="H28" s="133"/>
      <c r="I28" s="139"/>
      <c r="J28" s="139"/>
      <c r="K28" s="139"/>
    </row>
    <row r="29" spans="1:11" ht="14.25">
      <c r="A29" s="133"/>
      <c r="B29" s="133"/>
      <c r="C29" s="145"/>
      <c r="D29" s="137"/>
      <c r="E29" s="137"/>
      <c r="F29" s="137"/>
      <c r="G29" s="137"/>
      <c r="H29" s="133"/>
      <c r="I29" s="139"/>
      <c r="J29" s="139"/>
      <c r="K29" s="139"/>
    </row>
    <row r="30" spans="1:11" ht="14.25">
      <c r="A30" s="133"/>
      <c r="B30" s="133"/>
      <c r="C30" s="145"/>
      <c r="D30" s="137"/>
      <c r="E30" s="137"/>
      <c r="F30" s="137"/>
      <c r="G30" s="137"/>
      <c r="H30" s="133"/>
      <c r="I30" s="139"/>
      <c r="J30" s="139"/>
      <c r="K30" s="139"/>
    </row>
    <row r="31" spans="1:11" ht="14.25">
      <c r="A31" s="133"/>
      <c r="B31" s="133"/>
      <c r="C31" s="145"/>
      <c r="D31" s="137"/>
      <c r="E31" s="137"/>
      <c r="F31" s="137"/>
      <c r="G31" s="137"/>
      <c r="H31" s="133"/>
      <c r="I31" s="139"/>
      <c r="J31" s="139"/>
      <c r="K31" s="139"/>
    </row>
    <row r="32" spans="1:11" ht="14.25">
      <c r="A32" s="133"/>
      <c r="B32" s="133"/>
      <c r="C32" s="145"/>
      <c r="D32" s="137"/>
      <c r="E32" s="137"/>
      <c r="F32" s="137"/>
      <c r="G32" s="137"/>
      <c r="H32" s="133"/>
      <c r="I32" s="139"/>
      <c r="J32" s="139"/>
      <c r="K32" s="139"/>
    </row>
    <row r="33" spans="1:11" ht="14.25">
      <c r="A33" s="133"/>
      <c r="B33" s="133"/>
      <c r="C33" s="145"/>
      <c r="D33" s="137"/>
      <c r="E33" s="137"/>
      <c r="F33" s="137"/>
      <c r="G33" s="137"/>
      <c r="H33" s="133"/>
      <c r="I33" s="139"/>
      <c r="J33" s="139"/>
      <c r="K33" s="139"/>
    </row>
    <row r="34" spans="1:11" ht="14.25">
      <c r="A34" s="133"/>
      <c r="B34" s="133"/>
      <c r="C34" s="145"/>
      <c r="D34" s="137"/>
      <c r="E34" s="137"/>
      <c r="F34" s="137"/>
      <c r="G34" s="137"/>
      <c r="H34" s="133"/>
      <c r="I34" s="139"/>
      <c r="J34" s="139"/>
      <c r="K34" s="139"/>
    </row>
    <row r="35" spans="1:11" ht="14.25">
      <c r="A35" s="133"/>
      <c r="B35" s="133"/>
      <c r="C35" s="145"/>
      <c r="D35" s="137"/>
      <c r="E35" s="137"/>
      <c r="F35" s="137"/>
      <c r="G35" s="137"/>
      <c r="H35" s="133"/>
      <c r="I35" s="139"/>
      <c r="J35" s="139"/>
      <c r="K35" s="139"/>
    </row>
    <row r="36" spans="1:11" ht="14.25">
      <c r="A36" s="133"/>
      <c r="B36" s="133"/>
      <c r="C36" s="145"/>
      <c r="D36" s="137"/>
      <c r="E36" s="137"/>
      <c r="F36" s="137"/>
      <c r="G36" s="137"/>
      <c r="H36" s="133"/>
      <c r="I36" s="139"/>
      <c r="J36" s="139"/>
      <c r="K36" s="139"/>
    </row>
    <row r="37" spans="1:11" ht="14.25">
      <c r="A37" s="133"/>
      <c r="B37" s="133"/>
      <c r="C37" s="145"/>
      <c r="D37" s="137"/>
      <c r="E37" s="137"/>
      <c r="F37" s="137"/>
      <c r="G37" s="137"/>
      <c r="H37" s="133"/>
      <c r="I37" s="139"/>
      <c r="J37" s="139"/>
      <c r="K37" s="139"/>
    </row>
    <row r="38" spans="1:11" ht="14.25">
      <c r="A38" s="133"/>
      <c r="B38" s="133"/>
      <c r="C38" s="145"/>
      <c r="D38" s="137"/>
      <c r="E38" s="137"/>
      <c r="F38" s="137"/>
      <c r="G38" s="137"/>
      <c r="H38" s="133"/>
      <c r="I38" s="139"/>
      <c r="J38" s="139"/>
      <c r="K38" s="139"/>
    </row>
  </sheetData>
  <mergeCells count="1">
    <mergeCell ref="A6:K6"/>
  </mergeCells>
  <printOptions horizontalCentered="1"/>
  <pageMargins left="0.6694444444444445" right="0.07847222222222222" top="0.7875000000000001" bottom="0.7875000000000001" header="0.5118055555555556" footer="0.5118055555555556"/>
  <pageSetup firstPageNumber="2" useFirstPageNumber="1" horizontalDpi="300" verticalDpi="300" orientation="portrait" paperSize="9" scale="97"/>
  <headerFooter alignWithMargins="0">
    <oddHeader xml:space="preserve">&amp;L&amp;"Arial,Normal"&amp;9 &amp;R&amp;"Arial,Normal"&amp;9 </oddHeader>
    <oddFooter xml:space="preserve">&amp;R&amp;"Arial,Normal"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35"/>
  <sheetViews>
    <sheetView showZeros="0" workbookViewId="0" topLeftCell="A1">
      <selection activeCell="F14" sqref="F14"/>
    </sheetView>
  </sheetViews>
  <sheetFormatPr defaultColWidth="9.140625" defaultRowHeight="12.75"/>
  <cols>
    <col min="1" max="1" width="7.28125" style="1" customWidth="1"/>
    <col min="2" max="2" width="10.28125" style="2" customWidth="1"/>
    <col min="3" max="3" width="45.421875" style="3" customWidth="1"/>
    <col min="4" max="4" width="7.00390625" style="4" customWidth="1"/>
    <col min="5" max="5" width="9.421875" style="6" customWidth="1"/>
    <col min="6" max="6" width="11.00390625" style="2" customWidth="1"/>
    <col min="7" max="16384" width="9.140625" style="2" customWidth="1"/>
  </cols>
  <sheetData>
    <row r="2" spans="1:6" ht="14.25">
      <c r="A2" s="102"/>
      <c r="B2" s="102"/>
      <c r="C2" s="103"/>
      <c r="D2" s="104"/>
      <c r="E2" s="107" t="s">
        <v>342</v>
      </c>
      <c r="F2" s="147" t="str">
        <f>'Metraj cetveli'!K1</f>
        <v>28/06/2006</v>
      </c>
    </row>
    <row r="3" spans="2:6" ht="14.25">
      <c r="B3" s="102"/>
      <c r="C3" s="103"/>
      <c r="D3" s="104"/>
      <c r="E3" s="107" t="s">
        <v>344</v>
      </c>
      <c r="F3" s="108">
        <f>'Metraj cetveli'!K2</f>
        <v>1</v>
      </c>
    </row>
    <row r="4" spans="1:6" ht="14.25">
      <c r="A4" s="109" t="s">
        <v>363</v>
      </c>
      <c r="B4" s="102"/>
      <c r="C4" s="103"/>
      <c r="D4" s="104"/>
      <c r="E4" s="107" t="s">
        <v>346</v>
      </c>
      <c r="F4" s="108">
        <f>'Metraj cetveli'!K3</f>
        <v>1</v>
      </c>
    </row>
    <row r="5" spans="1:6" ht="14.25">
      <c r="A5" s="109" t="s">
        <v>347</v>
      </c>
      <c r="B5" s="102"/>
      <c r="C5" s="103"/>
      <c r="D5" s="104"/>
      <c r="E5" s="107" t="s">
        <v>348</v>
      </c>
      <c r="F5" s="108">
        <f>'Metraj cetveli'!K4</f>
        <v>1</v>
      </c>
    </row>
    <row r="6" spans="1:6" ht="14.25">
      <c r="A6" s="110"/>
      <c r="B6" s="110"/>
      <c r="C6" s="111"/>
      <c r="D6" s="112"/>
      <c r="E6" s="148"/>
      <c r="F6" s="114"/>
    </row>
    <row r="7" spans="1:6" ht="18">
      <c r="A7" s="191" t="s">
        <v>364</v>
      </c>
      <c r="B7" s="191"/>
      <c r="C7" s="191"/>
      <c r="D7" s="191"/>
      <c r="E7" s="191"/>
      <c r="F7" s="191"/>
    </row>
    <row r="8" spans="1:6" ht="14.25">
      <c r="A8" s="115"/>
      <c r="B8" s="115"/>
      <c r="C8" s="116"/>
      <c r="D8" s="117"/>
      <c r="E8" s="118"/>
      <c r="F8" s="118"/>
    </row>
    <row r="9" spans="1:6" ht="14.25">
      <c r="A9" s="119" t="s">
        <v>350</v>
      </c>
      <c r="B9" s="120" t="s">
        <v>351</v>
      </c>
      <c r="C9" s="120" t="s">
        <v>352</v>
      </c>
      <c r="D9" s="120" t="s">
        <v>1637</v>
      </c>
      <c r="E9" s="149" t="s">
        <v>357</v>
      </c>
      <c r="F9" s="149" t="s">
        <v>358</v>
      </c>
    </row>
    <row r="10" spans="1:6" ht="14.25">
      <c r="A10" s="124" t="s">
        <v>359</v>
      </c>
      <c r="B10" s="124"/>
      <c r="C10" s="125"/>
      <c r="D10" s="126" t="s">
        <v>1633</v>
      </c>
      <c r="E10" s="127" t="s">
        <v>1633</v>
      </c>
      <c r="F10" s="127" t="s">
        <v>1633</v>
      </c>
    </row>
    <row r="11" spans="1:6" ht="14.25">
      <c r="A11" s="128"/>
      <c r="B11" s="129"/>
      <c r="C11" s="130"/>
      <c r="D11" s="131"/>
      <c r="E11" s="132"/>
      <c r="F11" s="132"/>
    </row>
    <row r="12" spans="1:6" ht="14.25">
      <c r="A12" s="133">
        <v>1</v>
      </c>
      <c r="B12" s="134" t="s">
        <v>1761</v>
      </c>
      <c r="C12" s="135" t="str">
        <f>VLOOKUP(B12,BAYBAK_BF___0,2,FALSE)</f>
        <v>0.10 m2 ETANŞ DÖKÜM TABLO</v>
      </c>
      <c r="D12" s="150" t="str">
        <f>VLOOKUP(B12,BAYBAK_BF___0,3,FALSE)</f>
        <v>Ad</v>
      </c>
      <c r="E12" s="139"/>
      <c r="F12" s="139"/>
    </row>
    <row r="13" spans="1:6" ht="14.25">
      <c r="A13" s="133"/>
      <c r="B13" s="141"/>
      <c r="C13" s="151" t="s">
        <v>365</v>
      </c>
      <c r="D13" s="137" t="s">
        <v>1633</v>
      </c>
      <c r="E13" s="137">
        <v>3</v>
      </c>
      <c r="F13" s="139"/>
    </row>
    <row r="14" spans="1:6" ht="14.25">
      <c r="A14" s="133"/>
      <c r="B14" s="141" t="s">
        <v>1633</v>
      </c>
      <c r="C14" s="141" t="s">
        <v>366</v>
      </c>
      <c r="D14" s="137"/>
      <c r="E14" s="143">
        <f>'Metraj cetveli'!K15</f>
        <v>4</v>
      </c>
      <c r="F14" s="143">
        <f>SUM(E13:E14)</f>
        <v>7</v>
      </c>
    </row>
    <row r="15" spans="1:6" ht="14.25">
      <c r="A15" s="133"/>
      <c r="B15" s="141"/>
      <c r="C15" s="145"/>
      <c r="D15" s="137"/>
      <c r="E15" s="137"/>
      <c r="F15" s="139"/>
    </row>
    <row r="16" spans="1:6" ht="14.25">
      <c r="A16" s="133">
        <v>2</v>
      </c>
      <c r="B16" s="134" t="s">
        <v>2579</v>
      </c>
      <c r="C16" s="135" t="str">
        <f>VLOOKUP(B16,BAYBAK_BF___0,2,FALSE)</f>
        <v>4*2,5 mm2  NYY BESLEME HATTI</v>
      </c>
      <c r="D16" s="150" t="str">
        <f>VLOOKUP(B16,BAYBAK_BF___0,3,FALSE)</f>
        <v>m</v>
      </c>
      <c r="E16" s="139"/>
      <c r="F16" s="139"/>
    </row>
    <row r="17" spans="1:6" ht="14.25">
      <c r="A17" s="133"/>
      <c r="B17" s="141"/>
      <c r="C17" s="151" t="s">
        <v>365</v>
      </c>
      <c r="D17" s="137" t="s">
        <v>1633</v>
      </c>
      <c r="E17" s="137">
        <v>125</v>
      </c>
      <c r="F17" s="139"/>
    </row>
    <row r="18" spans="1:6" ht="14.25">
      <c r="A18" s="133"/>
      <c r="B18" s="141" t="s">
        <v>1633</v>
      </c>
      <c r="C18" s="141" t="s">
        <v>366</v>
      </c>
      <c r="D18" s="137"/>
      <c r="E18" s="143">
        <f>'Metraj cetveli'!K21</f>
        <v>540</v>
      </c>
      <c r="F18" s="143">
        <f>SUM(E17:E18)</f>
        <v>665</v>
      </c>
    </row>
    <row r="19" spans="1:6" ht="14.25">
      <c r="A19" s="133"/>
      <c r="B19" s="133"/>
      <c r="C19" s="145"/>
      <c r="D19" s="137"/>
      <c r="E19" s="139"/>
      <c r="F19" s="139"/>
    </row>
    <row r="20" spans="1:6" ht="14.25">
      <c r="A20" s="133"/>
      <c r="B20" s="133"/>
      <c r="C20" s="145"/>
      <c r="D20" s="137"/>
      <c r="E20" s="139"/>
      <c r="F20" s="139"/>
    </row>
    <row r="21" spans="1:6" ht="14.25">
      <c r="A21" s="133"/>
      <c r="B21" s="133"/>
      <c r="C21" s="145"/>
      <c r="D21" s="137"/>
      <c r="E21" s="139"/>
      <c r="F21" s="139"/>
    </row>
    <row r="22" spans="1:6" ht="14.25">
      <c r="A22" s="133"/>
      <c r="B22" s="133"/>
      <c r="C22" s="145"/>
      <c r="D22" s="137"/>
      <c r="E22" s="139"/>
      <c r="F22" s="139"/>
    </row>
    <row r="23" spans="1:6" ht="14.25">
      <c r="A23" s="133"/>
      <c r="B23" s="133"/>
      <c r="C23" s="145"/>
      <c r="D23" s="137"/>
      <c r="E23" s="139"/>
      <c r="F23" s="139"/>
    </row>
    <row r="24" spans="1:6" ht="14.25">
      <c r="A24" s="133"/>
      <c r="B24" s="133"/>
      <c r="C24" s="145"/>
      <c r="D24" s="137"/>
      <c r="E24" s="139"/>
      <c r="F24" s="139"/>
    </row>
    <row r="25" spans="1:6" ht="14.25">
      <c r="A25" s="133"/>
      <c r="B25" s="133"/>
      <c r="C25" s="145"/>
      <c r="D25" s="137"/>
      <c r="E25" s="139"/>
      <c r="F25" s="139"/>
    </row>
    <row r="26" spans="1:6" ht="14.25">
      <c r="A26" s="133"/>
      <c r="B26" s="133"/>
      <c r="C26" s="145"/>
      <c r="D26" s="137"/>
      <c r="E26" s="139"/>
      <c r="F26" s="139"/>
    </row>
    <row r="27" spans="1:6" ht="14.25">
      <c r="A27" s="133"/>
      <c r="B27" s="133"/>
      <c r="C27" s="145"/>
      <c r="D27" s="137"/>
      <c r="E27" s="139"/>
      <c r="F27" s="139"/>
    </row>
    <row r="28" spans="1:6" ht="14.25">
      <c r="A28" s="133"/>
      <c r="B28" s="133"/>
      <c r="C28" s="145"/>
      <c r="D28" s="137"/>
      <c r="E28" s="139"/>
      <c r="F28" s="139"/>
    </row>
    <row r="29" spans="1:6" ht="14.25">
      <c r="A29" s="133"/>
      <c r="B29" s="133"/>
      <c r="C29" s="145"/>
      <c r="D29" s="137"/>
      <c r="E29" s="139"/>
      <c r="F29" s="139"/>
    </row>
    <row r="30" spans="1:6" ht="14.25">
      <c r="A30" s="133"/>
      <c r="B30" s="133"/>
      <c r="C30" s="145"/>
      <c r="D30" s="137"/>
      <c r="E30" s="139"/>
      <c r="F30" s="139"/>
    </row>
    <row r="31" spans="1:6" ht="14.25">
      <c r="A31" s="133"/>
      <c r="B31" s="133"/>
      <c r="C31" s="145"/>
      <c r="D31" s="137"/>
      <c r="E31" s="139"/>
      <c r="F31" s="139"/>
    </row>
    <row r="32" spans="1:6" ht="14.25">
      <c r="A32" s="133"/>
      <c r="B32" s="133"/>
      <c r="C32" s="145"/>
      <c r="D32" s="137"/>
      <c r="E32" s="139"/>
      <c r="F32" s="139"/>
    </row>
    <row r="33" spans="1:6" ht="14.25">
      <c r="A33" s="133"/>
      <c r="B33" s="133"/>
      <c r="C33" s="145"/>
      <c r="D33" s="137"/>
      <c r="E33" s="139"/>
      <c r="F33" s="139"/>
    </row>
    <row r="34" spans="1:6" ht="14.25">
      <c r="A34" s="133"/>
      <c r="B34" s="133"/>
      <c r="C34" s="145"/>
      <c r="D34" s="137"/>
      <c r="E34" s="139"/>
      <c r="F34" s="139"/>
    </row>
    <row r="35" spans="1:6" ht="14.25">
      <c r="A35" s="133"/>
      <c r="B35" s="133"/>
      <c r="C35" s="145"/>
      <c r="D35" s="137"/>
      <c r="E35" s="139"/>
      <c r="F35" s="139"/>
    </row>
  </sheetData>
  <mergeCells count="1">
    <mergeCell ref="A7:F7"/>
  </mergeCells>
  <printOptions horizontalCentered="1"/>
  <pageMargins left="0.7479166666666667" right="0.03958333333333333" top="0.7875000000000001" bottom="0.7875000000000001" header="0.5118055555555556" footer="0.5118055555555556"/>
  <pageSetup firstPageNumber="2" useFirstPageNumber="1" horizontalDpi="300" verticalDpi="300" orientation="portrait" paperSize="9" scale="97"/>
  <headerFooter alignWithMargins="0">
    <oddHeader xml:space="preserve">&amp;L&amp;"Arial,Normal"&amp;9 &amp;R&amp;"Arial,Normal"&amp;9 </oddHeader>
    <oddFooter xml:space="preserve">&amp;R&amp;"Arial,Normal"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showZeros="0" workbookViewId="0" topLeftCell="A1">
      <selection activeCell="D9" sqref="D9"/>
    </sheetView>
  </sheetViews>
  <sheetFormatPr defaultColWidth="9.140625" defaultRowHeight="12.75"/>
  <cols>
    <col min="1" max="1" width="9.57421875" style="1" customWidth="1"/>
    <col min="2" max="2" width="38.7109375" style="2" customWidth="1"/>
    <col min="3" max="3" width="5.00390625" style="3" customWidth="1"/>
    <col min="4" max="4" width="7.00390625" style="4" customWidth="1"/>
    <col min="5" max="5" width="12.57421875" style="5" customWidth="1"/>
    <col min="6" max="6" width="14.7109375" style="2" customWidth="1"/>
    <col min="7" max="16384" width="9.140625" style="2" customWidth="1"/>
  </cols>
  <sheetData>
    <row r="1" spans="1:7" ht="14.25">
      <c r="A1" s="102"/>
      <c r="B1" s="102"/>
      <c r="C1" s="103"/>
      <c r="D1" s="104"/>
      <c r="E1" s="107" t="s">
        <v>342</v>
      </c>
      <c r="F1" s="147" t="str">
        <f>'Metraj cetveli'!K1</f>
        <v>28/06/2006</v>
      </c>
      <c r="G1" s="106"/>
    </row>
    <row r="2" spans="2:7" ht="14.25">
      <c r="B2" s="102"/>
      <c r="C2" s="103"/>
      <c r="D2" s="104"/>
      <c r="E2" s="107" t="s">
        <v>344</v>
      </c>
      <c r="F2" s="108">
        <f>'Metraj cetveli'!K2</f>
        <v>1</v>
      </c>
      <c r="G2" s="106"/>
    </row>
    <row r="3" spans="1:7" ht="14.25">
      <c r="A3" s="109" t="s">
        <v>345</v>
      </c>
      <c r="B3" s="102"/>
      <c r="C3" s="103"/>
      <c r="D3" s="104"/>
      <c r="E3" s="107" t="s">
        <v>346</v>
      </c>
      <c r="F3" s="108">
        <f>'Metraj cetveli'!K3</f>
        <v>1</v>
      </c>
      <c r="G3" s="106"/>
    </row>
    <row r="4" spans="1:7" ht="14.25">
      <c r="A4" s="109" t="s">
        <v>347</v>
      </c>
      <c r="B4" s="102"/>
      <c r="C4" s="103"/>
      <c r="D4" s="104"/>
      <c r="E4" s="107" t="s">
        <v>348</v>
      </c>
      <c r="F4" s="108">
        <f>'Metraj cetveli'!K4</f>
        <v>1</v>
      </c>
      <c r="G4" s="106"/>
    </row>
    <row r="6" spans="1:5" s="153" customFormat="1" ht="15.75">
      <c r="A6" s="152" t="s">
        <v>1633</v>
      </c>
      <c r="B6" s="153" t="s">
        <v>1633</v>
      </c>
      <c r="C6" s="154"/>
      <c r="D6" s="82"/>
      <c r="E6" s="155"/>
    </row>
    <row r="7" spans="1:6" s="159" customFormat="1" ht="28.5" customHeight="1">
      <c r="A7" s="156" t="s">
        <v>1635</v>
      </c>
      <c r="B7" s="157" t="s">
        <v>1636</v>
      </c>
      <c r="C7" s="156" t="s">
        <v>1637</v>
      </c>
      <c r="D7" s="157" t="s">
        <v>1638</v>
      </c>
      <c r="E7" s="158" t="s">
        <v>367</v>
      </c>
      <c r="F7" s="157" t="s">
        <v>368</v>
      </c>
    </row>
    <row r="8" spans="1:6" ht="14.25">
      <c r="A8" s="160"/>
      <c r="B8" s="161"/>
      <c r="C8" s="160"/>
      <c r="D8" s="162"/>
      <c r="E8" s="163"/>
      <c r="F8" s="164"/>
    </row>
    <row r="9" spans="1:6" ht="14.25">
      <c r="A9" s="165" t="s">
        <v>1761</v>
      </c>
      <c r="B9" s="166" t="str">
        <f>VLOOKUP(A9,BAYBAK_BF___0,2,FALSE)</f>
        <v>0.10 m2 ETANŞ DÖKÜM TABLO</v>
      </c>
      <c r="C9" s="165" t="str">
        <f>VLOOKUP(A9,BAYBAK_BF___0,3,FALSE)</f>
        <v>Ad</v>
      </c>
      <c r="D9" s="167">
        <f>'Yeşil Defter'!F14</f>
        <v>7</v>
      </c>
      <c r="E9" s="168">
        <f>VLOOKUP(A9,BAYBAK_BF___0,5,FALSE)</f>
        <v>91.43</v>
      </c>
      <c r="F9" s="169">
        <f>D9*E9</f>
        <v>640.01</v>
      </c>
    </row>
    <row r="10" spans="1:6" ht="14.25">
      <c r="A10" s="165" t="s">
        <v>2579</v>
      </c>
      <c r="B10" s="166" t="str">
        <f>VLOOKUP(A10,BAYBAK_BF___0,2,FALSE)</f>
        <v>4*2,5 mm2  NYY BESLEME HATTI</v>
      </c>
      <c r="C10" s="165" t="str">
        <f>VLOOKUP(A10,BAYBAK_BF___0,3,FALSE)</f>
        <v>m</v>
      </c>
      <c r="D10" s="167">
        <f>'Yeşil Defter'!F18</f>
        <v>665</v>
      </c>
      <c r="E10" s="168">
        <f>VLOOKUP(A10,BAYBAK_BF___0,5,FALSE)</f>
        <v>1.94</v>
      </c>
      <c r="F10" s="169">
        <f>D10*E10</f>
        <v>1290.1</v>
      </c>
    </row>
    <row r="11" spans="1:6" ht="14.25">
      <c r="A11" s="165"/>
      <c r="B11" s="166"/>
      <c r="C11" s="165"/>
      <c r="D11" s="167"/>
      <c r="E11" s="168"/>
      <c r="F11" s="169"/>
    </row>
    <row r="12" spans="1:6" ht="14.25">
      <c r="A12" s="165"/>
      <c r="B12" s="166"/>
      <c r="C12" s="165"/>
      <c r="D12" s="167"/>
      <c r="E12" s="168"/>
      <c r="F12" s="169"/>
    </row>
    <row r="13" spans="1:6" ht="14.25">
      <c r="A13" s="165"/>
      <c r="B13" s="166"/>
      <c r="C13" s="165"/>
      <c r="D13" s="167"/>
      <c r="E13" s="168"/>
      <c r="F13" s="169"/>
    </row>
    <row r="14" spans="1:6" ht="14.25">
      <c r="A14" s="165"/>
      <c r="B14" s="166"/>
      <c r="C14" s="165"/>
      <c r="D14" s="167"/>
      <c r="E14" s="168"/>
      <c r="F14" s="169"/>
    </row>
    <row r="15" spans="1:6" ht="14.25">
      <c r="A15" s="165"/>
      <c r="B15" s="166"/>
      <c r="C15" s="165"/>
      <c r="D15" s="167"/>
      <c r="E15" s="168"/>
      <c r="F15" s="169"/>
    </row>
    <row r="16" spans="1:6" ht="14.25">
      <c r="A16" s="165"/>
      <c r="B16" s="166"/>
      <c r="C16" s="165"/>
      <c r="D16" s="167"/>
      <c r="E16" s="168"/>
      <c r="F16" s="169"/>
    </row>
    <row r="17" spans="1:6" ht="14.25">
      <c r="A17" s="165"/>
      <c r="B17" s="166"/>
      <c r="C17" s="165"/>
      <c r="D17" s="167"/>
      <c r="E17" s="168"/>
      <c r="F17" s="169"/>
    </row>
    <row r="18" spans="1:6" ht="14.25">
      <c r="A18" s="165"/>
      <c r="B18" s="166"/>
      <c r="C18" s="165"/>
      <c r="D18" s="167"/>
      <c r="E18" s="168"/>
      <c r="F18" s="169"/>
    </row>
    <row r="19" spans="1:6" ht="14.25">
      <c r="A19" s="165"/>
      <c r="B19" s="166"/>
      <c r="C19" s="165"/>
      <c r="D19" s="167"/>
      <c r="E19" s="168"/>
      <c r="F19" s="169"/>
    </row>
    <row r="20" spans="1:6" ht="14.25">
      <c r="A20" s="165"/>
      <c r="B20" s="166"/>
      <c r="C20" s="165"/>
      <c r="D20" s="167"/>
      <c r="E20" s="168"/>
      <c r="F20" s="169"/>
    </row>
    <row r="21" spans="1:6" ht="14.25">
      <c r="A21" s="165"/>
      <c r="B21" s="166"/>
      <c r="C21" s="165"/>
      <c r="D21" s="167"/>
      <c r="E21" s="168"/>
      <c r="F21" s="169"/>
    </row>
    <row r="22" spans="1:6" ht="14.25">
      <c r="A22" s="165"/>
      <c r="B22" s="166"/>
      <c r="C22" s="165"/>
      <c r="D22" s="167"/>
      <c r="E22" s="168"/>
      <c r="F22" s="169"/>
    </row>
    <row r="23" spans="1:6" ht="14.25">
      <c r="A23" s="165"/>
      <c r="B23" s="166"/>
      <c r="C23" s="165"/>
      <c r="D23" s="167"/>
      <c r="E23" s="168"/>
      <c r="F23" s="169"/>
    </row>
    <row r="24" spans="1:6" ht="14.25">
      <c r="A24" s="165"/>
      <c r="B24" s="166"/>
      <c r="C24" s="165"/>
      <c r="D24" s="167"/>
      <c r="E24" s="168"/>
      <c r="F24" s="169"/>
    </row>
    <row r="25" spans="1:6" ht="14.25">
      <c r="A25" s="165"/>
      <c r="B25" s="166"/>
      <c r="C25" s="165"/>
      <c r="D25" s="167"/>
      <c r="E25" s="168"/>
      <c r="F25" s="169"/>
    </row>
    <row r="26" spans="1:6" ht="14.25">
      <c r="A26" s="165"/>
      <c r="B26" s="166"/>
      <c r="C26" s="165"/>
      <c r="D26" s="167"/>
      <c r="E26" s="168"/>
      <c r="F26" s="169"/>
    </row>
    <row r="27" spans="1:6" ht="14.25">
      <c r="A27" s="165"/>
      <c r="B27" s="166"/>
      <c r="C27" s="165"/>
      <c r="D27" s="167"/>
      <c r="E27" s="168"/>
      <c r="F27" s="169"/>
    </row>
    <row r="28" spans="1:6" ht="14.25">
      <c r="A28" s="165"/>
      <c r="B28" s="166"/>
      <c r="C28" s="165"/>
      <c r="D28" s="167"/>
      <c r="E28" s="168"/>
      <c r="F28" s="169"/>
    </row>
    <row r="29" spans="1:6" ht="12.75" customHeight="1">
      <c r="A29" s="165"/>
      <c r="B29" s="166"/>
      <c r="C29" s="165"/>
      <c r="D29" s="167"/>
      <c r="E29" s="168"/>
      <c r="F29" s="169"/>
    </row>
    <row r="30" spans="1:6" ht="14.25">
      <c r="A30" s="165"/>
      <c r="B30" s="166"/>
      <c r="C30" s="165"/>
      <c r="D30" s="167"/>
      <c r="E30" s="168"/>
      <c r="F30" s="169"/>
    </row>
    <row r="31" spans="1:6" ht="14.25">
      <c r="A31" s="165"/>
      <c r="B31" s="166"/>
      <c r="C31" s="165"/>
      <c r="D31" s="167"/>
      <c r="E31" s="168"/>
      <c r="F31" s="169"/>
    </row>
    <row r="32" spans="1:6" ht="14.25">
      <c r="A32" s="165"/>
      <c r="B32" s="166"/>
      <c r="C32" s="165"/>
      <c r="D32" s="167"/>
      <c r="E32" s="168"/>
      <c r="F32" s="169"/>
    </row>
    <row r="33" spans="1:6" ht="14.25">
      <c r="A33" s="165"/>
      <c r="B33" s="166"/>
      <c r="C33" s="165"/>
      <c r="D33" s="167"/>
      <c r="E33" s="168"/>
      <c r="F33" s="169"/>
    </row>
    <row r="34" spans="1:6" ht="14.25">
      <c r="A34" s="165"/>
      <c r="B34" s="166"/>
      <c r="C34" s="165"/>
      <c r="D34" s="167"/>
      <c r="E34" s="168"/>
      <c r="F34" s="169"/>
    </row>
    <row r="35" spans="1:6" ht="14.25">
      <c r="A35" s="165"/>
      <c r="B35" s="166"/>
      <c r="C35" s="165"/>
      <c r="D35" s="167"/>
      <c r="E35" s="168"/>
      <c r="F35" s="169"/>
    </row>
    <row r="36" spans="1:6" ht="14.25">
      <c r="A36" s="165"/>
      <c r="B36" s="166"/>
      <c r="C36" s="165"/>
      <c r="D36" s="167"/>
      <c r="E36" s="168"/>
      <c r="F36" s="169"/>
    </row>
    <row r="37" spans="1:6" ht="14.25">
      <c r="A37" s="165"/>
      <c r="B37" s="166"/>
      <c r="C37" s="165"/>
      <c r="D37" s="167"/>
      <c r="E37" s="168"/>
      <c r="F37" s="169"/>
    </row>
    <row r="38" spans="1:6" ht="14.25">
      <c r="A38" s="165"/>
      <c r="B38" s="166"/>
      <c r="C38" s="165"/>
      <c r="D38" s="167"/>
      <c r="E38" s="168"/>
      <c r="F38" s="169"/>
    </row>
    <row r="39" spans="1:6" ht="14.25">
      <c r="A39" s="165"/>
      <c r="B39" s="166"/>
      <c r="C39" s="165"/>
      <c r="D39" s="167"/>
      <c r="E39" s="168"/>
      <c r="F39" s="169"/>
    </row>
    <row r="40" spans="1:6" ht="14.25">
      <c r="A40" s="165"/>
      <c r="B40" s="166"/>
      <c r="C40" s="165"/>
      <c r="D40" s="167"/>
      <c r="E40" s="168"/>
      <c r="F40" s="169"/>
    </row>
    <row r="41" spans="1:6" ht="14.25">
      <c r="A41" s="165"/>
      <c r="B41" s="166"/>
      <c r="C41" s="165"/>
      <c r="D41" s="167"/>
      <c r="E41" s="168"/>
      <c r="F41" s="169"/>
    </row>
    <row r="42" spans="1:6" ht="14.25">
      <c r="A42" s="165"/>
      <c r="B42" s="166"/>
      <c r="C42" s="165"/>
      <c r="D42" s="167"/>
      <c r="E42" s="168"/>
      <c r="F42" s="169"/>
    </row>
    <row r="43" spans="1:6" ht="14.25">
      <c r="A43" s="165"/>
      <c r="B43" s="166"/>
      <c r="C43" s="165"/>
      <c r="D43" s="167"/>
      <c r="E43" s="168"/>
      <c r="F43" s="169"/>
    </row>
    <row r="44" spans="1:6" ht="14.25">
      <c r="A44" s="165"/>
      <c r="B44" s="166"/>
      <c r="C44" s="165"/>
      <c r="D44" s="167"/>
      <c r="E44" s="168"/>
      <c r="F44" s="169"/>
    </row>
    <row r="45" spans="1:6" ht="14.25">
      <c r="A45" s="165"/>
      <c r="B45" s="170" t="s">
        <v>1633</v>
      </c>
      <c r="C45" s="165"/>
      <c r="D45" s="167"/>
      <c r="E45" s="168"/>
      <c r="F45" s="169"/>
    </row>
    <row r="46" spans="1:6" ht="14.25">
      <c r="A46" s="171"/>
      <c r="B46" s="172" t="s">
        <v>369</v>
      </c>
      <c r="C46" s="173"/>
      <c r="D46" s="174"/>
      <c r="E46" s="175"/>
      <c r="F46" s="176">
        <f>SUM(F9:F45)</f>
        <v>1930.11</v>
      </c>
    </row>
  </sheetData>
  <printOptions horizontalCentered="1"/>
  <pageMargins left="0.7479166666666667" right="0.03958333333333333" top="0.7875000000000001" bottom="0.7875000000000001" header="0.5118055555555556" footer="0.5118055555555556"/>
  <pageSetup firstPageNumber="2" useFirstPageNumber="1" horizontalDpi="300" verticalDpi="300" orientation="portrait" paperSize="9" scale="97"/>
  <headerFooter alignWithMargins="0">
    <oddHeader xml:space="preserve">&amp;L&amp;"Arial,Normal"&amp;9 &amp;R&amp;"Arial,Normal"&amp;9 </oddHeader>
    <oddFooter xml:space="preserve">&amp;R&amp;"Arial,Normal"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showZeros="0" workbookViewId="0" topLeftCell="A1">
      <selection activeCell="B6" sqref="B6"/>
    </sheetView>
  </sheetViews>
  <sheetFormatPr defaultColWidth="9.140625" defaultRowHeight="12.75"/>
  <cols>
    <col min="1" max="1" width="9.00390625" style="1" customWidth="1"/>
    <col min="2" max="2" width="44.28125" style="2" customWidth="1"/>
    <col min="3" max="3" width="5.00390625" style="3" customWidth="1"/>
    <col min="4" max="4" width="7.00390625" style="4" customWidth="1"/>
    <col min="5" max="5" width="12.57421875" style="5" customWidth="1"/>
    <col min="6" max="6" width="1.8515625" style="5" customWidth="1"/>
    <col min="7" max="7" width="5.421875" style="6" customWidth="1"/>
    <col min="8" max="8" width="14.7109375" style="2" customWidth="1"/>
    <col min="9" max="16384" width="9.140625" style="2" customWidth="1"/>
  </cols>
  <sheetData>
    <row r="1" spans="1:9" ht="14.25">
      <c r="A1" s="102"/>
      <c r="B1" s="102"/>
      <c r="C1" s="103"/>
      <c r="D1" s="104"/>
      <c r="E1" s="105"/>
      <c r="F1" s="105"/>
      <c r="G1" s="107" t="s">
        <v>342</v>
      </c>
      <c r="H1" s="147" t="str">
        <f>'Metraj cetveli'!K1</f>
        <v>28/06/2006</v>
      </c>
      <c r="I1" s="106"/>
    </row>
    <row r="2" spans="2:9" ht="14.25">
      <c r="B2" s="102"/>
      <c r="C2" s="103"/>
      <c r="D2" s="104"/>
      <c r="E2" s="105"/>
      <c r="F2" s="105"/>
      <c r="G2" s="107" t="s">
        <v>344</v>
      </c>
      <c r="H2" s="108">
        <f>'Metraj cetveli'!K2</f>
        <v>1</v>
      </c>
      <c r="I2" s="106"/>
    </row>
    <row r="3" spans="1:9" ht="14.25">
      <c r="A3" s="109" t="s">
        <v>345</v>
      </c>
      <c r="B3" s="102"/>
      <c r="C3" s="103"/>
      <c r="D3" s="104"/>
      <c r="E3" s="105"/>
      <c r="F3" s="105"/>
      <c r="G3" s="107" t="s">
        <v>346</v>
      </c>
      <c r="H3" s="108">
        <f>'Metraj cetveli'!K3</f>
        <v>1</v>
      </c>
      <c r="I3" s="106"/>
    </row>
    <row r="4" spans="1:9" ht="14.25">
      <c r="A4" s="109" t="s">
        <v>370</v>
      </c>
      <c r="B4" s="102"/>
      <c r="C4" s="103"/>
      <c r="D4" s="104"/>
      <c r="E4" s="105"/>
      <c r="F4" s="105"/>
      <c r="G4" s="107" t="s">
        <v>348</v>
      </c>
      <c r="H4" s="108">
        <f>'Metraj cetveli'!K4</f>
        <v>1</v>
      </c>
      <c r="I4" s="106"/>
    </row>
    <row r="5" spans="1:7" s="153" customFormat="1" ht="15.75">
      <c r="A5" s="152" t="s">
        <v>1633</v>
      </c>
      <c r="B5" s="153" t="s">
        <v>1633</v>
      </c>
      <c r="C5" s="154"/>
      <c r="D5" s="82"/>
      <c r="E5" s="155"/>
      <c r="F5" s="155"/>
      <c r="G5" s="177"/>
    </row>
    <row r="6" spans="1:8" s="159" customFormat="1" ht="28.5" customHeight="1">
      <c r="A6" s="156" t="s">
        <v>1635</v>
      </c>
      <c r="B6" s="157" t="s">
        <v>1636</v>
      </c>
      <c r="C6" s="156" t="s">
        <v>1637</v>
      </c>
      <c r="D6" s="157" t="s">
        <v>1638</v>
      </c>
      <c r="E6" s="192" t="s">
        <v>367</v>
      </c>
      <c r="F6" s="192"/>
      <c r="G6" s="192"/>
      <c r="H6" s="157" t="s">
        <v>368</v>
      </c>
    </row>
    <row r="7" spans="1:8" ht="14.25">
      <c r="A7" s="160"/>
      <c r="B7" s="161"/>
      <c r="C7" s="160"/>
      <c r="D7" s="162"/>
      <c r="E7" s="163"/>
      <c r="F7" s="178"/>
      <c r="G7" s="179"/>
      <c r="H7" s="164"/>
    </row>
    <row r="8" spans="1:8" ht="14.25">
      <c r="A8" s="160" t="s">
        <v>1641</v>
      </c>
      <c r="B8" s="161" t="str">
        <f aca="true" t="shared" si="0" ref="B8:B43">VLOOKUP(A8,BAYBAK_BF___0,2,FALSE)</f>
        <v>ÖNDEN KAPAKLI SAÇ PANO</v>
      </c>
      <c r="C8" s="160" t="str">
        <f aca="true" t="shared" si="1" ref="C8:C43">VLOOKUP(A8,BAYBAK_BF___0,3,FALSE)</f>
        <v>Ad</v>
      </c>
      <c r="D8" s="162">
        <v>16</v>
      </c>
      <c r="E8" s="163">
        <f aca="true" t="shared" si="2" ref="E8:E43">VLOOKUP(A8,BAYBAK_BF___0,5,FALSE)</f>
        <v>660</v>
      </c>
      <c r="F8" s="180" t="s">
        <v>371</v>
      </c>
      <c r="G8" s="179">
        <f aca="true" t="shared" si="3" ref="G8:G43">VLOOKUP(A8,BAYBAK_BF___0,8,FALSE)</f>
        <v>0.6</v>
      </c>
      <c r="H8" s="164">
        <f aca="true" t="shared" si="4" ref="H8:H43">D8*E8*G8</f>
        <v>6336</v>
      </c>
    </row>
    <row r="9" spans="1:8" ht="14.25">
      <c r="A9" s="160" t="s">
        <v>1642</v>
      </c>
      <c r="B9" s="161" t="str">
        <f t="shared" si="0"/>
        <v>0.50 m2 SIVA ÜSTÜ SAÇ TABLO</v>
      </c>
      <c r="C9" s="160" t="str">
        <f t="shared" si="1"/>
        <v>Ad</v>
      </c>
      <c r="D9" s="162">
        <v>10</v>
      </c>
      <c r="E9" s="163">
        <f t="shared" si="2"/>
        <v>81.84</v>
      </c>
      <c r="F9" s="180" t="s">
        <v>371</v>
      </c>
      <c r="G9" s="179">
        <f t="shared" si="3"/>
        <v>0.6</v>
      </c>
      <c r="H9" s="164">
        <f t="shared" si="4"/>
        <v>491.04</v>
      </c>
    </row>
    <row r="10" spans="1:8" ht="14.25">
      <c r="A10" s="160" t="s">
        <v>1645</v>
      </c>
      <c r="B10" s="161" t="str">
        <f t="shared" si="0"/>
        <v>3*600 A  T/M OTO.ŞALTER (TABLO ARKASI MONTAJ)</v>
      </c>
      <c r="C10" s="160" t="str">
        <f t="shared" si="1"/>
        <v>Ad</v>
      </c>
      <c r="D10" s="162">
        <v>2</v>
      </c>
      <c r="E10" s="163">
        <f t="shared" si="2"/>
        <v>1319.63</v>
      </c>
      <c r="F10" s="180" t="s">
        <v>371</v>
      </c>
      <c r="G10" s="179">
        <f t="shared" si="3"/>
        <v>0.6</v>
      </c>
      <c r="H10" s="164">
        <f t="shared" si="4"/>
        <v>1583.556</v>
      </c>
    </row>
    <row r="11" spans="1:8" ht="14.25">
      <c r="A11" s="160" t="s">
        <v>1644</v>
      </c>
      <c r="B11" s="161" t="str">
        <f t="shared" si="0"/>
        <v>3*200 A  T/M OTO.ŞALTER (TABLO ARKASI MONTAJ)</v>
      </c>
      <c r="C11" s="160" t="str">
        <f t="shared" si="1"/>
        <v>Ad</v>
      </c>
      <c r="D11" s="162">
        <v>2</v>
      </c>
      <c r="E11" s="163">
        <f t="shared" si="2"/>
        <v>261.5</v>
      </c>
      <c r="F11" s="180" t="s">
        <v>371</v>
      </c>
      <c r="G11" s="179">
        <f t="shared" si="3"/>
        <v>0.6</v>
      </c>
      <c r="H11" s="164">
        <f t="shared" si="4"/>
        <v>313.8</v>
      </c>
    </row>
    <row r="12" spans="1:8" ht="14.25">
      <c r="A12" s="160" t="s">
        <v>1643</v>
      </c>
      <c r="B12" s="161" t="str">
        <f t="shared" si="0"/>
        <v>3*100 A  T/M OTO.ŞALTER (TABLO ARKASI MONTAJ)</v>
      </c>
      <c r="C12" s="160" t="str">
        <f t="shared" si="1"/>
        <v>Ad</v>
      </c>
      <c r="D12" s="162">
        <v>2</v>
      </c>
      <c r="E12" s="163">
        <f t="shared" si="2"/>
        <v>185.47</v>
      </c>
      <c r="F12" s="180" t="s">
        <v>371</v>
      </c>
      <c r="G12" s="179">
        <f t="shared" si="3"/>
        <v>0.6</v>
      </c>
      <c r="H12" s="164">
        <f t="shared" si="4"/>
        <v>222.564</v>
      </c>
    </row>
    <row r="13" spans="1:8" ht="14.25">
      <c r="A13" s="160" t="s">
        <v>1646</v>
      </c>
      <c r="B13" s="161" t="str">
        <f t="shared" si="0"/>
        <v>3*10 A  KORUYUCUSUZ KONTAKTOR</v>
      </c>
      <c r="C13" s="160" t="str">
        <f t="shared" si="1"/>
        <v>Ad</v>
      </c>
      <c r="D13" s="162">
        <v>6</v>
      </c>
      <c r="E13" s="163">
        <f t="shared" si="2"/>
        <v>20.36</v>
      </c>
      <c r="F13" s="180" t="s">
        <v>371</v>
      </c>
      <c r="G13" s="179">
        <f t="shared" si="3"/>
        <v>0.6</v>
      </c>
      <c r="H13" s="164">
        <f t="shared" si="4"/>
        <v>73.29599999999999</v>
      </c>
    </row>
    <row r="14" spans="1:8" ht="14.25">
      <c r="A14" s="160" t="s">
        <v>1647</v>
      </c>
      <c r="B14" s="161" t="str">
        <f t="shared" si="0"/>
        <v>3*16 A  KORUYUCUSUZ KONTAKTOR</v>
      </c>
      <c r="C14" s="160" t="str">
        <f t="shared" si="1"/>
        <v>Ad</v>
      </c>
      <c r="D14" s="162">
        <v>6</v>
      </c>
      <c r="E14" s="163">
        <f t="shared" si="2"/>
        <v>27.73</v>
      </c>
      <c r="F14" s="180" t="s">
        <v>371</v>
      </c>
      <c r="G14" s="179">
        <f t="shared" si="3"/>
        <v>0.6</v>
      </c>
      <c r="H14" s="164">
        <f t="shared" si="4"/>
        <v>99.82799999999999</v>
      </c>
    </row>
    <row r="15" spans="1:8" ht="14.25">
      <c r="A15" s="160" t="s">
        <v>1648</v>
      </c>
      <c r="B15" s="161" t="str">
        <f t="shared" si="0"/>
        <v>3*10 A  KONTAKTÖR  TERMİK KORUYUCULU</v>
      </c>
      <c r="C15" s="160" t="str">
        <f t="shared" si="1"/>
        <v>Ad</v>
      </c>
      <c r="D15" s="162">
        <v>12</v>
      </c>
      <c r="E15" s="163">
        <f t="shared" si="2"/>
        <v>49.44</v>
      </c>
      <c r="F15" s="180" t="s">
        <v>371</v>
      </c>
      <c r="G15" s="179">
        <f t="shared" si="3"/>
        <v>0.6</v>
      </c>
      <c r="H15" s="164">
        <f t="shared" si="4"/>
        <v>355.96799999999996</v>
      </c>
    </row>
    <row r="16" spans="1:8" ht="14.25">
      <c r="A16" s="160" t="s">
        <v>1649</v>
      </c>
      <c r="B16" s="161" t="str">
        <f t="shared" si="0"/>
        <v>3*16 A  KONTAKTÖR  TERMIK KORUYUCULU</v>
      </c>
      <c r="C16" s="160" t="str">
        <f t="shared" si="1"/>
        <v>Ad</v>
      </c>
      <c r="D16" s="162">
        <v>6</v>
      </c>
      <c r="E16" s="163">
        <f t="shared" si="2"/>
        <v>55.25</v>
      </c>
      <c r="F16" s="180" t="s">
        <v>371</v>
      </c>
      <c r="G16" s="179">
        <f t="shared" si="3"/>
        <v>0.6</v>
      </c>
      <c r="H16" s="164">
        <f t="shared" si="4"/>
        <v>198.9</v>
      </c>
    </row>
    <row r="17" spans="1:8" ht="14.25">
      <c r="A17" s="160" t="s">
        <v>1654</v>
      </c>
      <c r="B17" s="161" t="str">
        <f t="shared" si="0"/>
        <v>4*224A - 30 mA  KAÇAK AKIM KOR. ŞALTERİ</v>
      </c>
      <c r="C17" s="160" t="str">
        <f t="shared" si="1"/>
        <v>Ad</v>
      </c>
      <c r="D17" s="162">
        <v>2</v>
      </c>
      <c r="E17" s="163">
        <f t="shared" si="2"/>
        <v>2645.4</v>
      </c>
      <c r="F17" s="180" t="s">
        <v>371</v>
      </c>
      <c r="G17" s="179">
        <f t="shared" si="3"/>
        <v>0.6</v>
      </c>
      <c r="H17" s="164">
        <f t="shared" si="4"/>
        <v>3174.48</v>
      </c>
    </row>
    <row r="18" spans="1:8" ht="14.25">
      <c r="A18" s="160" t="s">
        <v>1651</v>
      </c>
      <c r="B18" s="161" t="str">
        <f t="shared" si="0"/>
        <v>4*125 A - 30 mA KAÇAK AKIM KOR. ŞALTERİ</v>
      </c>
      <c r="C18" s="160" t="str">
        <f t="shared" si="1"/>
        <v>Ad</v>
      </c>
      <c r="D18" s="162">
        <v>2</v>
      </c>
      <c r="E18" s="163">
        <f t="shared" si="2"/>
        <v>529.08</v>
      </c>
      <c r="F18" s="180" t="s">
        <v>371</v>
      </c>
      <c r="G18" s="179">
        <f t="shared" si="3"/>
        <v>0.6</v>
      </c>
      <c r="H18" s="164">
        <f t="shared" si="4"/>
        <v>634.8960000000001</v>
      </c>
    </row>
    <row r="19" spans="1:8" ht="14.25">
      <c r="A19" s="160" t="s">
        <v>1652</v>
      </c>
      <c r="B19" s="161" t="str">
        <f t="shared" si="0"/>
        <v>4*160 A - 30 mA KAÇAK AKIM KOR. ŞALTERİ</v>
      </c>
      <c r="C19" s="160" t="str">
        <f t="shared" si="1"/>
        <v>Ad</v>
      </c>
      <c r="D19" s="162">
        <v>2</v>
      </c>
      <c r="E19" s="163">
        <f t="shared" si="2"/>
        <v>1403.33</v>
      </c>
      <c r="F19" s="180" t="s">
        <v>371</v>
      </c>
      <c r="G19" s="179">
        <f t="shared" si="3"/>
        <v>0.6</v>
      </c>
      <c r="H19" s="164">
        <f t="shared" si="4"/>
        <v>1683.9959999999999</v>
      </c>
    </row>
    <row r="20" spans="1:8" ht="14.25">
      <c r="A20" s="160" t="s">
        <v>1650</v>
      </c>
      <c r="B20" s="161" t="str">
        <f t="shared" si="0"/>
        <v>4*25 A - 30 mA KAÇAK AKIM KOR.ŞALTERİ</v>
      </c>
      <c r="C20" s="160" t="str">
        <f t="shared" si="1"/>
        <v>Ad</v>
      </c>
      <c r="D20" s="162">
        <v>4</v>
      </c>
      <c r="E20" s="163">
        <f t="shared" si="2"/>
        <v>78.38</v>
      </c>
      <c r="F20" s="180" t="s">
        <v>371</v>
      </c>
      <c r="G20" s="179">
        <f t="shared" si="3"/>
        <v>0.6</v>
      </c>
      <c r="H20" s="164">
        <f t="shared" si="4"/>
        <v>188.112</v>
      </c>
    </row>
    <row r="21" spans="1:8" ht="14.25">
      <c r="A21" s="160" t="s">
        <v>1653</v>
      </c>
      <c r="B21" s="161" t="str">
        <f t="shared" si="0"/>
        <v>4*40 A - 300 mA KAÇAK AKIM KOR.ŞALTERİ</v>
      </c>
      <c r="C21" s="160" t="str">
        <f t="shared" si="1"/>
        <v>Ad</v>
      </c>
      <c r="D21" s="162">
        <v>74</v>
      </c>
      <c r="E21" s="163">
        <f t="shared" si="2"/>
        <v>82.31</v>
      </c>
      <c r="F21" s="180" t="s">
        <v>371</v>
      </c>
      <c r="G21" s="179">
        <f t="shared" si="3"/>
        <v>0.6</v>
      </c>
      <c r="H21" s="164">
        <f t="shared" si="4"/>
        <v>3654.5640000000003</v>
      </c>
    </row>
    <row r="22" spans="1:8" ht="14.25">
      <c r="A22" s="160" t="s">
        <v>1655</v>
      </c>
      <c r="B22" s="161" t="str">
        <f t="shared" si="0"/>
        <v>TRAFO  220/24 V  100 VA</v>
      </c>
      <c r="C22" s="160" t="str">
        <f t="shared" si="1"/>
        <v>Ad</v>
      </c>
      <c r="D22" s="162">
        <v>4</v>
      </c>
      <c r="E22" s="163">
        <f t="shared" si="2"/>
        <v>20.13</v>
      </c>
      <c r="F22" s="180" t="s">
        <v>371</v>
      </c>
      <c r="G22" s="179">
        <f t="shared" si="3"/>
        <v>0.6</v>
      </c>
      <c r="H22" s="164">
        <f t="shared" si="4"/>
        <v>48.312</v>
      </c>
    </row>
    <row r="23" spans="1:8" ht="14.25">
      <c r="A23" s="160" t="s">
        <v>1656</v>
      </c>
      <c r="B23" s="161" t="str">
        <f t="shared" si="0"/>
        <v>16 A  ANAHTARLI OTOMATİK SİGORTA</v>
      </c>
      <c r="C23" s="160" t="str">
        <f t="shared" si="1"/>
        <v>Ad</v>
      </c>
      <c r="D23" s="162">
        <v>800</v>
      </c>
      <c r="E23" s="163">
        <f t="shared" si="2"/>
        <v>4.36</v>
      </c>
      <c r="F23" s="180" t="s">
        <v>371</v>
      </c>
      <c r="G23" s="179">
        <f t="shared" si="3"/>
        <v>0.6</v>
      </c>
      <c r="H23" s="164">
        <f t="shared" si="4"/>
        <v>2092.8</v>
      </c>
    </row>
    <row r="24" spans="1:8" ht="14.25">
      <c r="A24" s="160" t="s">
        <v>1657</v>
      </c>
      <c r="B24" s="161" t="str">
        <f t="shared" si="0"/>
        <v>3*40 A  ANAHTARLI OTOMATIK SIGORTA</v>
      </c>
      <c r="C24" s="160" t="str">
        <f t="shared" si="1"/>
        <v>Ad</v>
      </c>
      <c r="D24" s="162">
        <v>34</v>
      </c>
      <c r="E24" s="163">
        <f t="shared" si="2"/>
        <v>16.67</v>
      </c>
      <c r="F24" s="180" t="s">
        <v>371</v>
      </c>
      <c r="G24" s="179">
        <f t="shared" si="3"/>
        <v>0.6</v>
      </c>
      <c r="H24" s="164">
        <f t="shared" si="4"/>
        <v>340.06800000000004</v>
      </c>
    </row>
    <row r="25" spans="1:8" ht="14.25">
      <c r="A25" s="160" t="s">
        <v>1657</v>
      </c>
      <c r="B25" s="161" t="str">
        <f t="shared" si="0"/>
        <v>3*40 A  ANAHTARLI OTOMATIK SIGORTA</v>
      </c>
      <c r="C25" s="160" t="str">
        <f t="shared" si="1"/>
        <v>Ad</v>
      </c>
      <c r="D25" s="162">
        <v>80</v>
      </c>
      <c r="E25" s="163">
        <f t="shared" si="2"/>
        <v>16.67</v>
      </c>
      <c r="F25" s="180" t="s">
        <v>371</v>
      </c>
      <c r="G25" s="179">
        <f t="shared" si="3"/>
        <v>0.6</v>
      </c>
      <c r="H25" s="164">
        <f t="shared" si="4"/>
        <v>800.1600000000001</v>
      </c>
    </row>
    <row r="26" spans="1:8" ht="14.25">
      <c r="A26" s="160" t="s">
        <v>1658</v>
      </c>
      <c r="B26" s="161" t="str">
        <f t="shared" si="0"/>
        <v>3*63 A  ANAHTARLI OTOMATİK SİGORTA</v>
      </c>
      <c r="C26" s="160" t="str">
        <f t="shared" si="1"/>
        <v>Ad</v>
      </c>
      <c r="D26" s="162">
        <v>6</v>
      </c>
      <c r="E26" s="163">
        <f t="shared" si="2"/>
        <v>17.42</v>
      </c>
      <c r="F26" s="180" t="s">
        <v>371</v>
      </c>
      <c r="G26" s="179">
        <f t="shared" si="3"/>
        <v>0.6</v>
      </c>
      <c r="H26" s="164">
        <f t="shared" si="4"/>
        <v>62.712</v>
      </c>
    </row>
    <row r="27" spans="1:8" ht="14.25">
      <c r="A27" s="160" t="s">
        <v>1659</v>
      </c>
      <c r="B27" s="161" t="str">
        <f t="shared" si="0"/>
        <v>VOLTMETRE  0-500 V</v>
      </c>
      <c r="C27" s="160" t="str">
        <f t="shared" si="1"/>
        <v>Ad</v>
      </c>
      <c r="D27" s="162">
        <v>2</v>
      </c>
      <c r="E27" s="163">
        <f t="shared" si="2"/>
        <v>20.55</v>
      </c>
      <c r="F27" s="180" t="s">
        <v>371</v>
      </c>
      <c r="G27" s="179">
        <f t="shared" si="3"/>
        <v>0.6</v>
      </c>
      <c r="H27" s="164">
        <f t="shared" si="4"/>
        <v>24.66</v>
      </c>
    </row>
    <row r="28" spans="1:8" ht="12.75" customHeight="1">
      <c r="A28" s="160" t="s">
        <v>1660</v>
      </c>
      <c r="B28" s="161" t="str">
        <f t="shared" si="0"/>
        <v>VOLTMETRE KOMÜTATÖRÜ 5 VE ÜSTÜ POZ.</v>
      </c>
      <c r="C28" s="160" t="str">
        <f t="shared" si="1"/>
        <v>Ad</v>
      </c>
      <c r="D28" s="162">
        <v>2</v>
      </c>
      <c r="E28" s="163">
        <f t="shared" si="2"/>
        <v>13.26</v>
      </c>
      <c r="F28" s="180" t="s">
        <v>371</v>
      </c>
      <c r="G28" s="179">
        <f t="shared" si="3"/>
        <v>0.6</v>
      </c>
      <c r="H28" s="164">
        <f t="shared" si="4"/>
        <v>15.911999999999999</v>
      </c>
    </row>
    <row r="29" spans="1:8" ht="14.25">
      <c r="A29" s="160" t="s">
        <v>1661</v>
      </c>
      <c r="B29" s="161" t="str">
        <f t="shared" si="0"/>
        <v>100-2000 A AMPERMETRE</v>
      </c>
      <c r="C29" s="160" t="str">
        <f t="shared" si="1"/>
        <v>Ad</v>
      </c>
      <c r="D29" s="162">
        <v>6</v>
      </c>
      <c r="E29" s="163">
        <f t="shared" si="2"/>
        <v>21.21</v>
      </c>
      <c r="F29" s="180" t="s">
        <v>371</v>
      </c>
      <c r="G29" s="179">
        <f t="shared" si="3"/>
        <v>0.6</v>
      </c>
      <c r="H29" s="164">
        <f t="shared" si="4"/>
        <v>76.356</v>
      </c>
    </row>
    <row r="30" spans="1:8" ht="14.25">
      <c r="A30" s="160" t="s">
        <v>1662</v>
      </c>
      <c r="B30" s="161" t="str">
        <f t="shared" si="0"/>
        <v>100-500/5 A  AKIM ÖLÇÜ TRAFOSU</v>
      </c>
      <c r="C30" s="160" t="str">
        <f t="shared" si="1"/>
        <v>Ad</v>
      </c>
      <c r="D30" s="162">
        <v>6</v>
      </c>
      <c r="E30" s="163">
        <f t="shared" si="2"/>
        <v>21.21</v>
      </c>
      <c r="F30" s="180" t="s">
        <v>371</v>
      </c>
      <c r="G30" s="179">
        <f t="shared" si="3"/>
        <v>0.6</v>
      </c>
      <c r="H30" s="164">
        <f t="shared" si="4"/>
        <v>76.356</v>
      </c>
    </row>
    <row r="31" spans="1:8" ht="14.25">
      <c r="A31" s="160" t="s">
        <v>1663</v>
      </c>
      <c r="B31" s="161" t="str">
        <f t="shared" si="0"/>
        <v>250 V  İŞARET LAMBASI</v>
      </c>
      <c r="C31" s="160" t="str">
        <f t="shared" si="1"/>
        <v>Ad</v>
      </c>
      <c r="D31" s="162">
        <v>30</v>
      </c>
      <c r="E31" s="163">
        <f t="shared" si="2"/>
        <v>3.43</v>
      </c>
      <c r="F31" s="180" t="s">
        <v>371</v>
      </c>
      <c r="G31" s="179">
        <f t="shared" si="3"/>
        <v>0.6</v>
      </c>
      <c r="H31" s="164">
        <f t="shared" si="4"/>
        <v>61.74</v>
      </c>
    </row>
    <row r="32" spans="1:8" ht="14.25">
      <c r="A32" s="160" t="s">
        <v>1664</v>
      </c>
      <c r="B32" s="161" t="str">
        <f t="shared" si="0"/>
        <v>16 mm2  Cu  TOPRAK. HATTI (SERBEST DÖŞEME)</v>
      </c>
      <c r="C32" s="160" t="str">
        <f t="shared" si="1"/>
        <v>m</v>
      </c>
      <c r="D32" s="162">
        <v>2200</v>
      </c>
      <c r="E32" s="163">
        <f t="shared" si="2"/>
        <v>2.38</v>
      </c>
      <c r="F32" s="180" t="s">
        <v>371</v>
      </c>
      <c r="G32" s="179">
        <f t="shared" si="3"/>
        <v>0.6</v>
      </c>
      <c r="H32" s="164">
        <f t="shared" si="4"/>
        <v>3141.6</v>
      </c>
    </row>
    <row r="33" spans="1:8" ht="14.25">
      <c r="A33" s="160" t="s">
        <v>1665</v>
      </c>
      <c r="B33" s="161" t="str">
        <f t="shared" si="0"/>
        <v>50 mm2  Cu  TOPRAK. HATTI (SERBEST DÖŞEME)</v>
      </c>
      <c r="C33" s="160" t="str">
        <f t="shared" si="1"/>
        <v>m</v>
      </c>
      <c r="D33" s="162">
        <v>40</v>
      </c>
      <c r="E33" s="163">
        <f t="shared" si="2"/>
        <v>5.4</v>
      </c>
      <c r="F33" s="180" t="s">
        <v>371</v>
      </c>
      <c r="G33" s="179">
        <f t="shared" si="3"/>
        <v>0.6</v>
      </c>
      <c r="H33" s="164">
        <f t="shared" si="4"/>
        <v>129.6</v>
      </c>
    </row>
    <row r="34" spans="1:8" ht="14.25">
      <c r="A34" s="160" t="s">
        <v>1666</v>
      </c>
      <c r="B34" s="161" t="str">
        <f t="shared" si="0"/>
        <v>3*2,5 mm2  NYM  BESLEME HATTI</v>
      </c>
      <c r="C34" s="160" t="str">
        <f t="shared" si="1"/>
        <v>m</v>
      </c>
      <c r="D34" s="162">
        <v>200</v>
      </c>
      <c r="E34" s="163">
        <f t="shared" si="2"/>
        <v>1.65</v>
      </c>
      <c r="F34" s="180" t="s">
        <v>371</v>
      </c>
      <c r="G34" s="179">
        <f t="shared" si="3"/>
        <v>0.6</v>
      </c>
      <c r="H34" s="164">
        <f t="shared" si="4"/>
        <v>198</v>
      </c>
    </row>
    <row r="35" spans="1:8" ht="14.25">
      <c r="A35" s="160" t="s">
        <v>1668</v>
      </c>
      <c r="B35" s="161" t="str">
        <f t="shared" si="0"/>
        <v>4*2,5 mm2  NYM  BESLEME HATTI</v>
      </c>
      <c r="C35" s="160" t="str">
        <f t="shared" si="1"/>
        <v>m</v>
      </c>
      <c r="D35" s="162">
        <v>400</v>
      </c>
      <c r="E35" s="163">
        <f t="shared" si="2"/>
        <v>1.93</v>
      </c>
      <c r="F35" s="180" t="s">
        <v>371</v>
      </c>
      <c r="G35" s="179">
        <f t="shared" si="3"/>
        <v>0.6</v>
      </c>
      <c r="H35" s="164">
        <f t="shared" si="4"/>
        <v>463.2</v>
      </c>
    </row>
    <row r="36" spans="1:8" ht="14.25">
      <c r="A36" s="160" t="s">
        <v>1667</v>
      </c>
      <c r="B36" s="161" t="str">
        <f t="shared" si="0"/>
        <v>4*4 mm2  NYM  BESLEME HATTI</v>
      </c>
      <c r="C36" s="160" t="str">
        <f t="shared" si="1"/>
        <v>m</v>
      </c>
      <c r="D36" s="162">
        <v>600</v>
      </c>
      <c r="E36" s="163">
        <f t="shared" si="2"/>
        <v>2.45</v>
      </c>
      <c r="F36" s="180" t="s">
        <v>371</v>
      </c>
      <c r="G36" s="179">
        <f t="shared" si="3"/>
        <v>0.6</v>
      </c>
      <c r="H36" s="164">
        <f t="shared" si="4"/>
        <v>882</v>
      </c>
    </row>
    <row r="37" spans="1:8" ht="14.25">
      <c r="A37" s="160" t="s">
        <v>2562</v>
      </c>
      <c r="B37" s="161" t="str">
        <f t="shared" si="0"/>
        <v>3*120+70 mm2  NYY  BESLEME HATTI</v>
      </c>
      <c r="C37" s="160" t="str">
        <f t="shared" si="1"/>
        <v>m</v>
      </c>
      <c r="D37" s="162">
        <v>1600</v>
      </c>
      <c r="E37" s="163">
        <f t="shared" si="2"/>
        <v>37.39</v>
      </c>
      <c r="F37" s="180" t="s">
        <v>371</v>
      </c>
      <c r="G37" s="179">
        <f t="shared" si="3"/>
        <v>0.6</v>
      </c>
      <c r="H37" s="164">
        <f t="shared" si="4"/>
        <v>35894.4</v>
      </c>
    </row>
    <row r="38" spans="1:8" ht="14.25">
      <c r="A38" s="160" t="s">
        <v>1671</v>
      </c>
      <c r="B38" s="161" t="str">
        <f t="shared" si="0"/>
        <v>4*6 mm2  NYY  BESLEME HATTI</v>
      </c>
      <c r="C38" s="160" t="str">
        <f t="shared" si="1"/>
        <v>m</v>
      </c>
      <c r="D38" s="162">
        <v>800</v>
      </c>
      <c r="E38" s="163">
        <f t="shared" si="2"/>
        <v>3.58</v>
      </c>
      <c r="F38" s="180" t="s">
        <v>371</v>
      </c>
      <c r="G38" s="179">
        <f t="shared" si="3"/>
        <v>0.6</v>
      </c>
      <c r="H38" s="164">
        <f t="shared" si="4"/>
        <v>1718.3999999999999</v>
      </c>
    </row>
    <row r="39" spans="1:8" ht="14.25">
      <c r="A39" s="160" t="s">
        <v>1669</v>
      </c>
      <c r="B39" s="161" t="str">
        <f t="shared" si="0"/>
        <v>3*25+16 mm2  NYY BESLEME HATTI</v>
      </c>
      <c r="C39" s="160" t="str">
        <f t="shared" si="1"/>
        <v>m</v>
      </c>
      <c r="D39" s="162">
        <v>40</v>
      </c>
      <c r="E39" s="163">
        <f t="shared" si="2"/>
        <v>10.13</v>
      </c>
      <c r="F39" s="180" t="s">
        <v>371</v>
      </c>
      <c r="G39" s="179">
        <f t="shared" si="3"/>
        <v>0.6</v>
      </c>
      <c r="H39" s="164">
        <f t="shared" si="4"/>
        <v>243.12</v>
      </c>
    </row>
    <row r="40" spans="1:8" ht="14.25">
      <c r="A40" s="160" t="s">
        <v>1672</v>
      </c>
      <c r="B40" s="161" t="str">
        <f t="shared" si="0"/>
        <v>NORMAL AYDINLATMA SORTİSİ</v>
      </c>
      <c r="C40" s="160" t="str">
        <f t="shared" si="1"/>
        <v>Ad</v>
      </c>
      <c r="D40" s="162">
        <v>14</v>
      </c>
      <c r="E40" s="163">
        <f t="shared" si="2"/>
        <v>21.63</v>
      </c>
      <c r="F40" s="180" t="s">
        <v>371</v>
      </c>
      <c r="G40" s="179">
        <f t="shared" si="3"/>
        <v>0.6</v>
      </c>
      <c r="H40" s="164">
        <f t="shared" si="4"/>
        <v>181.69199999999998</v>
      </c>
    </row>
    <row r="41" spans="1:8" ht="14.25">
      <c r="A41" s="160" t="s">
        <v>1673</v>
      </c>
      <c r="B41" s="161" t="str">
        <f t="shared" si="0"/>
        <v>KOMÜTATÖR AYDINLATMA SORTİSİ</v>
      </c>
      <c r="C41" s="160" t="str">
        <f t="shared" si="1"/>
        <v>Ad</v>
      </c>
      <c r="D41" s="162">
        <v>8</v>
      </c>
      <c r="E41" s="163">
        <f t="shared" si="2"/>
        <v>27.86</v>
      </c>
      <c r="F41" s="180" t="s">
        <v>371</v>
      </c>
      <c r="G41" s="179">
        <f t="shared" si="3"/>
        <v>0.6</v>
      </c>
      <c r="H41" s="164">
        <f t="shared" si="4"/>
        <v>133.72799999999998</v>
      </c>
    </row>
    <row r="42" spans="1:8" ht="14.25">
      <c r="A42" s="160" t="s">
        <v>1674</v>
      </c>
      <c r="B42" s="161" t="str">
        <f t="shared" si="0"/>
        <v>VAEVİEN AYDINLATMA SORTİSİ</v>
      </c>
      <c r="C42" s="160" t="str">
        <f t="shared" si="1"/>
        <v>Ad</v>
      </c>
      <c r="D42" s="162">
        <v>2</v>
      </c>
      <c r="E42" s="163">
        <f t="shared" si="2"/>
        <v>35.27</v>
      </c>
      <c r="F42" s="180" t="s">
        <v>371</v>
      </c>
      <c r="G42" s="179">
        <f t="shared" si="3"/>
        <v>0.6</v>
      </c>
      <c r="H42" s="164">
        <f t="shared" si="4"/>
        <v>42.324000000000005</v>
      </c>
    </row>
    <row r="43" spans="1:8" ht="14.25">
      <c r="A43" s="160" t="s">
        <v>1675</v>
      </c>
      <c r="B43" s="161" t="str">
        <f t="shared" si="0"/>
        <v>PARALEL AYDINLATMA SORTİ</v>
      </c>
      <c r="C43" s="160" t="str">
        <f t="shared" si="1"/>
        <v>Ad</v>
      </c>
      <c r="D43" s="162">
        <v>6</v>
      </c>
      <c r="E43" s="163">
        <f t="shared" si="2"/>
        <v>10.67</v>
      </c>
      <c r="F43" s="180" t="s">
        <v>371</v>
      </c>
      <c r="G43" s="179">
        <f t="shared" si="3"/>
        <v>0.6</v>
      </c>
      <c r="H43" s="164">
        <f t="shared" si="4"/>
        <v>38.412</v>
      </c>
    </row>
    <row r="44" spans="1:8" ht="14.25">
      <c r="A44" s="160"/>
      <c r="B44" s="181" t="s">
        <v>1633</v>
      </c>
      <c r="C44" s="160"/>
      <c r="D44" s="162"/>
      <c r="E44" s="163"/>
      <c r="F44" s="178"/>
      <c r="G44" s="179"/>
      <c r="H44" s="164"/>
    </row>
    <row r="45" spans="1:8" ht="14.25">
      <c r="A45" s="182"/>
      <c r="B45" s="183" t="s">
        <v>369</v>
      </c>
      <c r="C45" s="184"/>
      <c r="D45" s="185"/>
      <c r="E45" s="186"/>
      <c r="F45" s="187"/>
      <c r="G45" s="188"/>
      <c r="H45" s="189">
        <f>SUM(H8:H44)</f>
        <v>65676.552</v>
      </c>
    </row>
  </sheetData>
  <mergeCells count="1">
    <mergeCell ref="E6:G6"/>
  </mergeCells>
  <printOptions horizontalCentered="1"/>
  <pageMargins left="0.5513888888888889" right="0.03958333333333333" top="0.7875000000000001" bottom="0.7875000000000001" header="0.5118055555555556" footer="0.5118055555555556"/>
  <pageSetup firstPageNumber="2" useFirstPageNumber="1" horizontalDpi="300" verticalDpi="300" orientation="portrait" paperSize="9" scale="97"/>
  <headerFooter alignWithMargins="0">
    <oddHeader xml:space="preserve">&amp;L&amp;"Arial,Normal"&amp;9 &amp;R&amp;"Arial,Normal"&amp;9 </oddHeader>
    <oddFooter xml:space="preserve">&amp;R&amp;"Arial,Normal"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D12" sqref="D12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9.140625" style="3" customWidth="1"/>
    <col min="4" max="4" width="9.140625" style="4" customWidth="1"/>
    <col min="5" max="6" width="9.140625" style="5" customWidth="1"/>
    <col min="7" max="7" width="9.140625" style="6" customWidth="1"/>
    <col min="8" max="16384" width="9.140625" style="2" customWidth="1"/>
  </cols>
  <sheetData/>
  <printOptions horizontalCentered="1"/>
  <pageMargins left="0.5513888888888889" right="0.03958333333333333" top="0.7875000000000001" bottom="0.7875000000000001" header="0.5118055555555556" footer="0.5118055555555556"/>
  <pageSetup firstPageNumber="2" useFirstPageNumber="1" horizontalDpi="300" verticalDpi="300" orientation="portrait" paperSize="9" scale="97"/>
  <headerFooter alignWithMargins="0">
    <oddHeader xml:space="preserve">&amp;L&amp;"Arial,Normal"&amp;9 &amp;R&amp;"Arial,Normal"&amp;9 </oddHeader>
    <oddFooter xml:space="preserve">&amp;R&amp;"Arial,Normal"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2004-07-26T10:24:45Z</cp:lastPrinted>
  <dcterms:created xsi:type="dcterms:W3CDTF">2003-06-04T06:55:57Z</dcterms:created>
  <dcterms:modified xsi:type="dcterms:W3CDTF">2007-05-15T15:33:09Z</dcterms:modified>
  <cp:category/>
  <cp:version/>
  <cp:contentType/>
  <cp:contentStatus/>
  <cp:revision>1</cp:revision>
</cp:coreProperties>
</file>